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omv-my.sharepoint.com/personal/georg_wurian_omv_com/Documents/Jet Entladekapazität/"/>
    </mc:Choice>
  </mc:AlternateContent>
  <xr:revisionPtr revIDLastSave="428" documentId="13_ncr:1_{10694EB4-6700-481B-8513-B45C6AEB7DB4}" xr6:coauthVersionLast="47" xr6:coauthVersionMax="47" xr10:uidLastSave="{DCB13A65-9012-4268-B1FC-1CE23B5E2FC0}"/>
  <bookViews>
    <workbookView xWindow="-120" yWindow="-120" windowWidth="29040" windowHeight="17520" xr2:uid="{00000000-000D-0000-FFFF-FFFF00000000}"/>
  </bookViews>
  <sheets>
    <sheet name="Veröffentlichung" sheetId="2" r:id="rId1"/>
    <sheet name="Daten &amp; BErechnung" sheetId="1" r:id="rId2"/>
    <sheet name="GW"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9" i="1" l="1"/>
  <c r="F1029" i="1"/>
  <c r="G1029" i="1"/>
  <c r="E1029" i="1" s="1"/>
  <c r="B1030" i="1"/>
  <c r="B1031" i="1" s="1"/>
  <c r="B1032" i="1" s="1"/>
  <c r="B1033" i="1" s="1"/>
  <c r="B1034" i="1" s="1"/>
  <c r="B1035" i="1" s="1"/>
  <c r="B1036" i="1" s="1"/>
  <c r="B1037" i="1" s="1"/>
  <c r="B1038" i="1" s="1"/>
  <c r="B1039" i="1" s="1"/>
  <c r="B1040" i="1" s="1"/>
  <c r="B1041" i="1" s="1"/>
  <c r="F1030" i="1"/>
  <c r="G1030" i="1"/>
  <c r="C1030" i="1" s="1"/>
  <c r="F1031" i="1"/>
  <c r="G1031" i="1"/>
  <c r="C1031" i="1" s="1"/>
  <c r="F1032" i="1"/>
  <c r="C1032" i="1" s="1"/>
  <c r="G1032" i="1"/>
  <c r="F1033" i="1"/>
  <c r="G1033" i="1"/>
  <c r="F1034" i="1"/>
  <c r="G1034" i="1"/>
  <c r="F1035" i="1"/>
  <c r="G1035" i="1"/>
  <c r="C1035" i="1" s="1"/>
  <c r="F1036" i="1"/>
  <c r="G1036" i="1"/>
  <c r="C1036" i="1" s="1"/>
  <c r="F1037" i="1"/>
  <c r="G1037" i="1"/>
  <c r="F1038" i="1"/>
  <c r="G1038" i="1"/>
  <c r="C1038" i="1" s="1"/>
  <c r="F1039" i="1"/>
  <c r="G1039" i="1"/>
  <c r="F1040" i="1"/>
  <c r="G1040" i="1"/>
  <c r="F1041" i="1"/>
  <c r="G1041" i="1"/>
  <c r="E1041" i="1" s="1"/>
  <c r="B1014" i="1"/>
  <c r="F1014" i="1"/>
  <c r="G1014" i="1"/>
  <c r="B1015" i="1"/>
  <c r="F1015" i="1"/>
  <c r="G1015" i="1"/>
  <c r="B1016" i="1"/>
  <c r="B1017" i="1" s="1"/>
  <c r="B1018" i="1" s="1"/>
  <c r="B1019" i="1" s="1"/>
  <c r="B1020" i="1" s="1"/>
  <c r="B1021" i="1" s="1"/>
  <c r="B1022" i="1" s="1"/>
  <c r="B1023" i="1" s="1"/>
  <c r="B1024" i="1" s="1"/>
  <c r="B1025" i="1" s="1"/>
  <c r="B1026" i="1" s="1"/>
  <c r="B1027" i="1" s="1"/>
  <c r="B1028" i="1" s="1"/>
  <c r="F1016" i="1"/>
  <c r="G1016" i="1"/>
  <c r="C1016" i="1" s="1"/>
  <c r="F1017" i="1"/>
  <c r="G1017" i="1"/>
  <c r="F1018" i="1"/>
  <c r="G1018" i="1"/>
  <c r="F1019" i="1"/>
  <c r="G1019" i="1"/>
  <c r="C1019" i="1" s="1"/>
  <c r="F1020" i="1"/>
  <c r="G1020" i="1"/>
  <c r="F1021" i="1"/>
  <c r="G1021" i="1"/>
  <c r="F1022" i="1"/>
  <c r="G1022" i="1"/>
  <c r="F1023" i="1"/>
  <c r="G1023" i="1"/>
  <c r="C1023" i="1" s="1"/>
  <c r="F1024" i="1"/>
  <c r="G1024" i="1"/>
  <c r="C1024" i="1" s="1"/>
  <c r="F1025" i="1"/>
  <c r="G1025" i="1"/>
  <c r="F1026" i="1"/>
  <c r="G1026" i="1"/>
  <c r="F1027" i="1"/>
  <c r="C1027" i="1" s="1"/>
  <c r="G1027" i="1"/>
  <c r="F1028" i="1"/>
  <c r="G1028" i="1"/>
  <c r="C1028" i="1" s="1"/>
  <c r="B1001" i="1"/>
  <c r="F1001" i="1"/>
  <c r="G1001" i="1"/>
  <c r="B1002" i="1"/>
  <c r="F1002" i="1"/>
  <c r="G1002" i="1"/>
  <c r="B1003" i="1"/>
  <c r="B1004" i="1" s="1"/>
  <c r="B1005" i="1" s="1"/>
  <c r="B1006" i="1" s="1"/>
  <c r="B1007" i="1" s="1"/>
  <c r="B1008" i="1" s="1"/>
  <c r="B1009" i="1" s="1"/>
  <c r="B1010" i="1" s="1"/>
  <c r="B1011" i="1" s="1"/>
  <c r="B1012" i="1" s="1"/>
  <c r="B1013" i="1" s="1"/>
  <c r="C1003" i="1"/>
  <c r="F1003" i="1"/>
  <c r="G1003" i="1"/>
  <c r="F1004" i="1"/>
  <c r="G1004" i="1"/>
  <c r="F1005" i="1"/>
  <c r="G1005" i="1"/>
  <c r="F1006" i="1"/>
  <c r="G1006" i="1"/>
  <c r="C1006" i="1" s="1"/>
  <c r="F1007" i="1"/>
  <c r="G1007" i="1"/>
  <c r="F1008" i="1"/>
  <c r="G1008" i="1"/>
  <c r="F1009" i="1"/>
  <c r="G1009" i="1"/>
  <c r="F1010" i="1"/>
  <c r="G1010" i="1"/>
  <c r="C1010" i="1" s="1"/>
  <c r="F1011" i="1"/>
  <c r="G1011" i="1"/>
  <c r="C1011" i="1" s="1"/>
  <c r="F1012" i="1"/>
  <c r="C1012" i="1" s="1"/>
  <c r="G1012" i="1"/>
  <c r="F1013" i="1"/>
  <c r="G1013" i="1"/>
  <c r="B988" i="1"/>
  <c r="B989" i="1" s="1"/>
  <c r="B990" i="1" s="1"/>
  <c r="B991" i="1" s="1"/>
  <c r="B992" i="1" s="1"/>
  <c r="B993" i="1" s="1"/>
  <c r="B994" i="1" s="1"/>
  <c r="B995" i="1" s="1"/>
  <c r="B996" i="1" s="1"/>
  <c r="B997" i="1" s="1"/>
  <c r="B998" i="1" s="1"/>
  <c r="B999" i="1" s="1"/>
  <c r="B1000" i="1" s="1"/>
  <c r="F988" i="1"/>
  <c r="G988" i="1"/>
  <c r="C988" i="1" s="1"/>
  <c r="F989" i="1"/>
  <c r="G989" i="1"/>
  <c r="C989" i="1" s="1"/>
  <c r="C990" i="1"/>
  <c r="E990" i="1"/>
  <c r="F990" i="1"/>
  <c r="G990" i="1"/>
  <c r="F991" i="1"/>
  <c r="G991" i="1"/>
  <c r="F992" i="1"/>
  <c r="G992" i="1"/>
  <c r="F993" i="1"/>
  <c r="G993" i="1"/>
  <c r="F994" i="1"/>
  <c r="G994" i="1"/>
  <c r="C994" i="1" s="1"/>
  <c r="C995" i="1"/>
  <c r="F995" i="1"/>
  <c r="G995" i="1"/>
  <c r="E995" i="1" s="1"/>
  <c r="F996" i="1"/>
  <c r="G996" i="1"/>
  <c r="F997" i="1"/>
  <c r="G997" i="1"/>
  <c r="F998" i="1"/>
  <c r="G998" i="1"/>
  <c r="F999" i="1"/>
  <c r="G999" i="1"/>
  <c r="F1000" i="1"/>
  <c r="E1000" i="1" s="1"/>
  <c r="G1000" i="1"/>
  <c r="C1000" i="1" s="1"/>
  <c r="G987" i="1"/>
  <c r="E987" i="1" s="1"/>
  <c r="F987" i="1"/>
  <c r="G986" i="1"/>
  <c r="F986" i="1"/>
  <c r="E986" i="1"/>
  <c r="C986" i="1"/>
  <c r="G985" i="1"/>
  <c r="C985" i="1" s="1"/>
  <c r="F985" i="1"/>
  <c r="E985" i="1"/>
  <c r="G984" i="1"/>
  <c r="F984" i="1"/>
  <c r="E984" i="1"/>
  <c r="C984" i="1"/>
  <c r="G983" i="1"/>
  <c r="F983" i="1"/>
  <c r="E983" i="1"/>
  <c r="C983" i="1"/>
  <c r="G982" i="1"/>
  <c r="F982" i="1"/>
  <c r="E982" i="1"/>
  <c r="C982" i="1"/>
  <c r="G981" i="1"/>
  <c r="F981" i="1"/>
  <c r="E981" i="1"/>
  <c r="C981" i="1"/>
  <c r="G980" i="1"/>
  <c r="F980" i="1"/>
  <c r="E980" i="1"/>
  <c r="C980" i="1"/>
  <c r="G979" i="1"/>
  <c r="E979" i="1" s="1"/>
  <c r="F979" i="1"/>
  <c r="G978" i="1"/>
  <c r="F978" i="1"/>
  <c r="E978" i="1"/>
  <c r="C978" i="1"/>
  <c r="G977" i="1"/>
  <c r="F977" i="1"/>
  <c r="E977" i="1"/>
  <c r="C977" i="1"/>
  <c r="G976" i="1"/>
  <c r="F976" i="1"/>
  <c r="E976" i="1"/>
  <c r="C976" i="1"/>
  <c r="G975" i="1"/>
  <c r="F975" i="1"/>
  <c r="E975" i="1"/>
  <c r="C975" i="1"/>
  <c r="G974" i="1"/>
  <c r="F974" i="1"/>
  <c r="E974" i="1"/>
  <c r="C974" i="1"/>
  <c r="G973" i="1"/>
  <c r="F973" i="1"/>
  <c r="E973" i="1"/>
  <c r="C973" i="1"/>
  <c r="G972" i="1"/>
  <c r="F972" i="1"/>
  <c r="E972" i="1"/>
  <c r="C972" i="1"/>
  <c r="G971" i="1"/>
  <c r="F971" i="1"/>
  <c r="E971" i="1"/>
  <c r="C971" i="1"/>
  <c r="G970" i="1"/>
  <c r="F970" i="1"/>
  <c r="E970" i="1"/>
  <c r="C970" i="1"/>
  <c r="G969" i="1"/>
  <c r="F969" i="1"/>
  <c r="E969" i="1"/>
  <c r="C969" i="1"/>
  <c r="G968" i="1"/>
  <c r="F968" i="1"/>
  <c r="E968" i="1"/>
  <c r="C968" i="1"/>
  <c r="G967" i="1"/>
  <c r="F967" i="1"/>
  <c r="E967" i="1"/>
  <c r="C967" i="1"/>
  <c r="G966" i="1"/>
  <c r="F966" i="1"/>
  <c r="E966" i="1"/>
  <c r="C966" i="1"/>
  <c r="G965" i="1"/>
  <c r="F965" i="1"/>
  <c r="E965" i="1"/>
  <c r="C965" i="1"/>
  <c r="G964" i="1"/>
  <c r="F964" i="1"/>
  <c r="E964" i="1"/>
  <c r="C964" i="1"/>
  <c r="G963" i="1"/>
  <c r="F963" i="1"/>
  <c r="E963" i="1"/>
  <c r="C963" i="1"/>
  <c r="G962" i="1"/>
  <c r="F962" i="1"/>
  <c r="E962" i="1"/>
  <c r="C962" i="1"/>
  <c r="G961" i="1"/>
  <c r="F961" i="1"/>
  <c r="E961" i="1"/>
  <c r="C961" i="1"/>
  <c r="G960" i="1"/>
  <c r="F960" i="1"/>
  <c r="E960" i="1"/>
  <c r="C960" i="1"/>
  <c r="G959" i="1"/>
  <c r="F959" i="1"/>
  <c r="E959" i="1"/>
  <c r="C959" i="1"/>
  <c r="G958" i="1"/>
  <c r="E958" i="1" s="1"/>
  <c r="F958" i="1"/>
  <c r="G957" i="1"/>
  <c r="C957" i="1" s="1"/>
  <c r="F957" i="1"/>
  <c r="E957" i="1"/>
  <c r="G956" i="1"/>
  <c r="E956" i="1" s="1"/>
  <c r="F956" i="1"/>
  <c r="G955" i="1"/>
  <c r="E955" i="1" s="1"/>
  <c r="F955" i="1"/>
  <c r="G954" i="1"/>
  <c r="F954" i="1"/>
  <c r="E954" i="1"/>
  <c r="C954" i="1"/>
  <c r="G953" i="1"/>
  <c r="F953" i="1"/>
  <c r="E953" i="1"/>
  <c r="C953" i="1"/>
  <c r="G952" i="1"/>
  <c r="E952" i="1" s="1"/>
  <c r="F952" i="1"/>
  <c r="G951" i="1"/>
  <c r="F951" i="1"/>
  <c r="E951" i="1"/>
  <c r="C951" i="1"/>
  <c r="G950" i="1"/>
  <c r="F950" i="1"/>
  <c r="E950" i="1"/>
  <c r="C950" i="1"/>
  <c r="G949" i="1"/>
  <c r="E949" i="1" s="1"/>
  <c r="F949" i="1"/>
  <c r="G948" i="1"/>
  <c r="F948" i="1"/>
  <c r="E948" i="1"/>
  <c r="C948" i="1"/>
  <c r="G947" i="1"/>
  <c r="F947" i="1"/>
  <c r="E947" i="1"/>
  <c r="C947" i="1"/>
  <c r="G946" i="1"/>
  <c r="E946" i="1" s="1"/>
  <c r="F946" i="1"/>
  <c r="G945" i="1"/>
  <c r="F945" i="1"/>
  <c r="E945" i="1"/>
  <c r="C945" i="1"/>
  <c r="G944" i="1"/>
  <c r="F944" i="1"/>
  <c r="E944" i="1"/>
  <c r="C944" i="1"/>
  <c r="G943" i="1"/>
  <c r="C943" i="1" s="1"/>
  <c r="F943" i="1"/>
  <c r="G942" i="1"/>
  <c r="E942" i="1" s="1"/>
  <c r="F942" i="1"/>
  <c r="C942" i="1"/>
  <c r="G941" i="1"/>
  <c r="F941" i="1"/>
  <c r="E941" i="1"/>
  <c r="C941" i="1"/>
  <c r="G940" i="1"/>
  <c r="F940" i="1"/>
  <c r="E940" i="1"/>
  <c r="C940" i="1"/>
  <c r="G939" i="1"/>
  <c r="F939" i="1"/>
  <c r="E939" i="1"/>
  <c r="C939" i="1"/>
  <c r="G938" i="1"/>
  <c r="E938" i="1" s="1"/>
  <c r="F938" i="1"/>
  <c r="B957" i="1"/>
  <c r="B958" i="1"/>
  <c r="B959" i="1" s="1"/>
  <c r="B960" i="1" s="1"/>
  <c r="B961" i="1" s="1"/>
  <c r="B962" i="1" s="1"/>
  <c r="B963" i="1" s="1"/>
  <c r="B964" i="1" s="1"/>
  <c r="B965" i="1" s="1"/>
  <c r="B966" i="1" s="1"/>
  <c r="B967" i="1" s="1"/>
  <c r="B968" i="1" s="1"/>
  <c r="B969" i="1" s="1"/>
  <c r="B970" i="1" s="1"/>
  <c r="B971" i="1" s="1"/>
  <c r="B972" i="1" s="1"/>
  <c r="B973" i="1" s="1"/>
  <c r="B974" i="1" s="1"/>
  <c r="B975" i="1" s="1"/>
  <c r="B976" i="1" s="1"/>
  <c r="B977" i="1" s="1"/>
  <c r="B978" i="1" s="1"/>
  <c r="B979" i="1" s="1"/>
  <c r="B980" i="1" s="1"/>
  <c r="B981" i="1" s="1"/>
  <c r="B982" i="1" s="1"/>
  <c r="B983" i="1" s="1"/>
  <c r="B984" i="1" s="1"/>
  <c r="B985" i="1" s="1"/>
  <c r="B986" i="1" s="1"/>
  <c r="B987" i="1" s="1"/>
  <c r="B938" i="1"/>
  <c r="B939" i="1" s="1"/>
  <c r="B940" i="1" s="1"/>
  <c r="B941" i="1" s="1"/>
  <c r="B942" i="1" s="1"/>
  <c r="B943" i="1" s="1"/>
  <c r="B944" i="1" s="1"/>
  <c r="B945" i="1" s="1"/>
  <c r="B946" i="1" s="1"/>
  <c r="B947" i="1" s="1"/>
  <c r="B948" i="1" s="1"/>
  <c r="B949" i="1" s="1"/>
  <c r="B950" i="1" s="1"/>
  <c r="B951" i="1" s="1"/>
  <c r="B952" i="1" s="1"/>
  <c r="B953" i="1" s="1"/>
  <c r="B954" i="1" s="1"/>
  <c r="B955" i="1" s="1"/>
  <c r="B956" i="1" s="1"/>
  <c r="G937" i="1"/>
  <c r="F937" i="1"/>
  <c r="E937" i="1"/>
  <c r="C937" i="1"/>
  <c r="B937" i="1"/>
  <c r="G936" i="1"/>
  <c r="F936" i="1"/>
  <c r="E936" i="1" s="1"/>
  <c r="B936" i="1"/>
  <c r="G935" i="1"/>
  <c r="E935" i="1" s="1"/>
  <c r="F935" i="1"/>
  <c r="G934" i="1"/>
  <c r="F934" i="1"/>
  <c r="E934" i="1"/>
  <c r="G933" i="1"/>
  <c r="F933" i="1"/>
  <c r="G932" i="1"/>
  <c r="F932" i="1"/>
  <c r="E932" i="1"/>
  <c r="G931" i="1"/>
  <c r="F931" i="1"/>
  <c r="C931" i="1" s="1"/>
  <c r="E931" i="1"/>
  <c r="G930" i="1"/>
  <c r="F930" i="1"/>
  <c r="C930" i="1" s="1"/>
  <c r="E930" i="1"/>
  <c r="G929" i="1"/>
  <c r="F929" i="1"/>
  <c r="C929" i="1" s="1"/>
  <c r="G928" i="1"/>
  <c r="F928" i="1"/>
  <c r="E928" i="1"/>
  <c r="G927" i="1"/>
  <c r="E927" i="1" s="1"/>
  <c r="F927" i="1"/>
  <c r="G926" i="1"/>
  <c r="F926" i="1"/>
  <c r="C926" i="1" s="1"/>
  <c r="E926" i="1"/>
  <c r="G925" i="1"/>
  <c r="F925" i="1"/>
  <c r="C925" i="1" s="1"/>
  <c r="G924" i="1"/>
  <c r="F924" i="1"/>
  <c r="E924" i="1"/>
  <c r="G923" i="1"/>
  <c r="F923" i="1"/>
  <c r="E923" i="1"/>
  <c r="G922" i="1"/>
  <c r="F922" i="1"/>
  <c r="E922" i="1"/>
  <c r="G921" i="1"/>
  <c r="F921" i="1"/>
  <c r="E921" i="1" s="1"/>
  <c r="G920" i="1"/>
  <c r="F920" i="1"/>
  <c r="E920" i="1"/>
  <c r="G919" i="1"/>
  <c r="F919" i="1"/>
  <c r="C919" i="1" s="1"/>
  <c r="E919" i="1"/>
  <c r="G918" i="1"/>
  <c r="F918" i="1"/>
  <c r="E918" i="1" s="1"/>
  <c r="G917" i="1"/>
  <c r="F917" i="1"/>
  <c r="C917" i="1" s="1"/>
  <c r="G916" i="1"/>
  <c r="C916" i="1" s="1"/>
  <c r="F916" i="1"/>
  <c r="G915" i="1"/>
  <c r="F915" i="1"/>
  <c r="E915" i="1"/>
  <c r="G914" i="1"/>
  <c r="F914" i="1"/>
  <c r="C914" i="1" s="1"/>
  <c r="E914" i="1"/>
  <c r="G913" i="1"/>
  <c r="F913" i="1"/>
  <c r="E913" i="1" s="1"/>
  <c r="G912" i="1"/>
  <c r="F912" i="1"/>
  <c r="E912" i="1"/>
  <c r="G911" i="1"/>
  <c r="F911" i="1"/>
  <c r="E911" i="1"/>
  <c r="G910" i="1"/>
  <c r="F910" i="1"/>
  <c r="E910" i="1"/>
  <c r="G909" i="1"/>
  <c r="F909" i="1"/>
  <c r="E909" i="1" s="1"/>
  <c r="G908" i="1"/>
  <c r="F908" i="1"/>
  <c r="E908" i="1"/>
  <c r="G907" i="1"/>
  <c r="F907" i="1"/>
  <c r="E907" i="1"/>
  <c r="G906" i="1"/>
  <c r="F906" i="1"/>
  <c r="C906" i="1" s="1"/>
  <c r="E906" i="1"/>
  <c r="G905" i="1"/>
  <c r="F905" i="1"/>
  <c r="G904" i="1"/>
  <c r="F904" i="1"/>
  <c r="E904" i="1"/>
  <c r="G903" i="1"/>
  <c r="C903" i="1" s="1"/>
  <c r="F903" i="1"/>
  <c r="E903" i="1"/>
  <c r="G902" i="1"/>
  <c r="E902" i="1" s="1"/>
  <c r="F902" i="1"/>
  <c r="G901" i="1"/>
  <c r="F901" i="1"/>
  <c r="E901" i="1" s="1"/>
  <c r="G900" i="1"/>
  <c r="E900" i="1" s="1"/>
  <c r="F900" i="1"/>
  <c r="G899" i="1"/>
  <c r="F899" i="1"/>
  <c r="E899" i="1"/>
  <c r="G898" i="1"/>
  <c r="E898" i="1" s="1"/>
  <c r="F898" i="1"/>
  <c r="G897" i="1"/>
  <c r="F897" i="1"/>
  <c r="G896" i="1"/>
  <c r="F896" i="1"/>
  <c r="E896" i="1"/>
  <c r="G895" i="1"/>
  <c r="F895" i="1"/>
  <c r="C895" i="1" s="1"/>
  <c r="E895" i="1"/>
  <c r="G894" i="1"/>
  <c r="F894" i="1"/>
  <c r="C894" i="1" s="1"/>
  <c r="E894" i="1"/>
  <c r="G893" i="1"/>
  <c r="F893" i="1"/>
  <c r="G892" i="1"/>
  <c r="F892" i="1"/>
  <c r="E892" i="1"/>
  <c r="G891" i="1"/>
  <c r="C891" i="1" s="1"/>
  <c r="F891" i="1"/>
  <c r="G890" i="1"/>
  <c r="E890" i="1" s="1"/>
  <c r="F890" i="1"/>
  <c r="C890" i="1" s="1"/>
  <c r="G889" i="1"/>
  <c r="F889" i="1"/>
  <c r="E889" i="1" s="1"/>
  <c r="G888" i="1"/>
  <c r="F888" i="1"/>
  <c r="E888" i="1"/>
  <c r="G887" i="1"/>
  <c r="F887" i="1"/>
  <c r="E887" i="1"/>
  <c r="G886" i="1"/>
  <c r="F886" i="1"/>
  <c r="E886" i="1"/>
  <c r="C934" i="1"/>
  <c r="C932" i="1"/>
  <c r="C928" i="1"/>
  <c r="C924" i="1"/>
  <c r="C923" i="1"/>
  <c r="C922" i="1"/>
  <c r="C920" i="1"/>
  <c r="C915" i="1"/>
  <c r="C912" i="1"/>
  <c r="C911" i="1"/>
  <c r="C910" i="1"/>
  <c r="C908" i="1"/>
  <c r="C904" i="1"/>
  <c r="C900" i="1"/>
  <c r="C899" i="1"/>
  <c r="C898" i="1"/>
  <c r="C896" i="1"/>
  <c r="C892" i="1"/>
  <c r="C888" i="1"/>
  <c r="C887" i="1"/>
  <c r="C886" i="1"/>
  <c r="B886" i="1"/>
  <c r="B887" i="1" s="1"/>
  <c r="B888" i="1" s="1"/>
  <c r="B889" i="1" s="1"/>
  <c r="B890" i="1" s="1"/>
  <c r="B891" i="1" s="1"/>
  <c r="B892" i="1" s="1"/>
  <c r="B893" i="1" s="1"/>
  <c r="B894" i="1" s="1"/>
  <c r="B895" i="1" s="1"/>
  <c r="B896" i="1" s="1"/>
  <c r="B897" i="1" s="1"/>
  <c r="B898" i="1" s="1"/>
  <c r="B899" i="1" s="1"/>
  <c r="B900" i="1" s="1"/>
  <c r="B901" i="1" s="1"/>
  <c r="B902" i="1" s="1"/>
  <c r="B903" i="1" s="1"/>
  <c r="B904" i="1" s="1"/>
  <c r="B905" i="1" s="1"/>
  <c r="B906" i="1" s="1"/>
  <c r="B907" i="1" s="1"/>
  <c r="B908" i="1" s="1"/>
  <c r="B909" i="1" s="1"/>
  <c r="B910" i="1" s="1"/>
  <c r="B911" i="1" s="1"/>
  <c r="B912" i="1" s="1"/>
  <c r="B913" i="1" s="1"/>
  <c r="B914" i="1" s="1"/>
  <c r="B915" i="1" s="1"/>
  <c r="B916" i="1" s="1"/>
  <c r="B917" i="1" s="1"/>
  <c r="B918" i="1" s="1"/>
  <c r="B919" i="1" s="1"/>
  <c r="B920" i="1" s="1"/>
  <c r="B921" i="1" s="1"/>
  <c r="B922" i="1" s="1"/>
  <c r="B923" i="1" s="1"/>
  <c r="B924" i="1" s="1"/>
  <c r="B925" i="1" s="1"/>
  <c r="B926" i="1" s="1"/>
  <c r="B927" i="1" s="1"/>
  <c r="B928" i="1" s="1"/>
  <c r="B929" i="1" s="1"/>
  <c r="B930" i="1" s="1"/>
  <c r="B931" i="1" s="1"/>
  <c r="B932" i="1" s="1"/>
  <c r="B933" i="1" s="1"/>
  <c r="B934" i="1" s="1"/>
  <c r="B935" i="1" s="1"/>
  <c r="G832" i="1"/>
  <c r="E832" i="1" s="1"/>
  <c r="B842" i="1"/>
  <c r="F842" i="1"/>
  <c r="G842" i="1"/>
  <c r="B843" i="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0" i="1" s="1"/>
  <c r="B871" i="1" s="1"/>
  <c r="B872" i="1" s="1"/>
  <c r="B873" i="1" s="1"/>
  <c r="B874" i="1" s="1"/>
  <c r="B875" i="1" s="1"/>
  <c r="B876" i="1" s="1"/>
  <c r="B877" i="1" s="1"/>
  <c r="B878" i="1" s="1"/>
  <c r="B879" i="1" s="1"/>
  <c r="B880" i="1" s="1"/>
  <c r="B881" i="1" s="1"/>
  <c r="B882" i="1" s="1"/>
  <c r="B883" i="1" s="1"/>
  <c r="B884" i="1" s="1"/>
  <c r="B885" i="1" s="1"/>
  <c r="F843" i="1"/>
  <c r="G843" i="1"/>
  <c r="E843" i="1" s="1"/>
  <c r="F844" i="1"/>
  <c r="G844" i="1"/>
  <c r="C845" i="1"/>
  <c r="E845" i="1"/>
  <c r="F845" i="1"/>
  <c r="G845" i="1"/>
  <c r="F846" i="1"/>
  <c r="G846" i="1"/>
  <c r="F847" i="1"/>
  <c r="G847" i="1"/>
  <c r="F848" i="1"/>
  <c r="G848" i="1"/>
  <c r="E848" i="1" s="1"/>
  <c r="F849" i="1"/>
  <c r="G849" i="1"/>
  <c r="F850" i="1"/>
  <c r="G850" i="1"/>
  <c r="C850" i="1" s="1"/>
  <c r="F851" i="1"/>
  <c r="E851" i="1" s="1"/>
  <c r="G851" i="1"/>
  <c r="F852" i="1"/>
  <c r="G852" i="1"/>
  <c r="F853" i="1"/>
  <c r="G853" i="1"/>
  <c r="C853" i="1" s="1"/>
  <c r="F854" i="1"/>
  <c r="G854" i="1"/>
  <c r="E855" i="1"/>
  <c r="F855" i="1"/>
  <c r="C855" i="1" s="1"/>
  <c r="G855" i="1"/>
  <c r="F856" i="1"/>
  <c r="C856" i="1" s="1"/>
  <c r="G856" i="1"/>
  <c r="C857" i="1"/>
  <c r="E857" i="1"/>
  <c r="F857" i="1"/>
  <c r="G857" i="1"/>
  <c r="F858" i="1"/>
  <c r="C858" i="1" s="1"/>
  <c r="G858" i="1"/>
  <c r="F859" i="1"/>
  <c r="E859" i="1" s="1"/>
  <c r="G859" i="1"/>
  <c r="C860" i="1"/>
  <c r="E860" i="1"/>
  <c r="F860" i="1"/>
  <c r="G860" i="1"/>
  <c r="F861" i="1"/>
  <c r="C861" i="1" s="1"/>
  <c r="G861" i="1"/>
  <c r="C862" i="1"/>
  <c r="F862" i="1"/>
  <c r="E862" i="1" s="1"/>
  <c r="G862" i="1"/>
  <c r="F863" i="1"/>
  <c r="E863" i="1" s="1"/>
  <c r="G863" i="1"/>
  <c r="F864" i="1"/>
  <c r="G864" i="1"/>
  <c r="F865" i="1"/>
  <c r="E865" i="1" s="1"/>
  <c r="G865" i="1"/>
  <c r="C865" i="1" s="1"/>
  <c r="F866" i="1"/>
  <c r="C866" i="1" s="1"/>
  <c r="G866" i="1"/>
  <c r="F867" i="1"/>
  <c r="G867" i="1"/>
  <c r="E867" i="1" s="1"/>
  <c r="F868" i="1"/>
  <c r="G868" i="1"/>
  <c r="F869" i="1"/>
  <c r="G869" i="1"/>
  <c r="C869" i="1" s="1"/>
  <c r="F870" i="1"/>
  <c r="G870" i="1"/>
  <c r="F871" i="1"/>
  <c r="G871" i="1"/>
  <c r="F872" i="1"/>
  <c r="G872" i="1"/>
  <c r="E872" i="1" s="1"/>
  <c r="F873" i="1"/>
  <c r="G873" i="1"/>
  <c r="C874" i="1"/>
  <c r="F874" i="1"/>
  <c r="G874" i="1"/>
  <c r="F875" i="1"/>
  <c r="G875" i="1"/>
  <c r="F876" i="1"/>
  <c r="G876" i="1"/>
  <c r="F877" i="1"/>
  <c r="G877" i="1"/>
  <c r="C877" i="1" s="1"/>
  <c r="F878" i="1"/>
  <c r="G878" i="1"/>
  <c r="E879" i="1"/>
  <c r="F879" i="1"/>
  <c r="C879" i="1" s="1"/>
  <c r="G879" i="1"/>
  <c r="F880" i="1"/>
  <c r="G880" i="1"/>
  <c r="C881" i="1"/>
  <c r="F881" i="1"/>
  <c r="G881" i="1"/>
  <c r="E881" i="1" s="1"/>
  <c r="F882" i="1"/>
  <c r="C882" i="1" s="1"/>
  <c r="G882" i="1"/>
  <c r="F883" i="1"/>
  <c r="G883" i="1"/>
  <c r="F884" i="1"/>
  <c r="G884" i="1"/>
  <c r="C884" i="1" s="1"/>
  <c r="F885" i="1"/>
  <c r="G885" i="1"/>
  <c r="K778" i="1"/>
  <c r="K776" i="1"/>
  <c r="G841" i="1"/>
  <c r="C841" i="1" s="1"/>
  <c r="F841" i="1"/>
  <c r="E841" i="1" s="1"/>
  <c r="G840" i="1"/>
  <c r="E840" i="1" s="1"/>
  <c r="F840" i="1"/>
  <c r="G839" i="1"/>
  <c r="F839" i="1"/>
  <c r="C839" i="1"/>
  <c r="G838" i="1"/>
  <c r="F838" i="1"/>
  <c r="G837" i="1"/>
  <c r="E837" i="1" s="1"/>
  <c r="F837" i="1"/>
  <c r="G836" i="1"/>
  <c r="E836" i="1" s="1"/>
  <c r="F836" i="1"/>
  <c r="G835" i="1"/>
  <c r="F835" i="1"/>
  <c r="E835" i="1" s="1"/>
  <c r="G834" i="1"/>
  <c r="F834" i="1"/>
  <c r="E834" i="1"/>
  <c r="C834" i="1"/>
  <c r="G833" i="1"/>
  <c r="C833" i="1" s="1"/>
  <c r="F833" i="1"/>
  <c r="F832" i="1"/>
  <c r="G831" i="1"/>
  <c r="C831" i="1" s="1"/>
  <c r="F831" i="1"/>
  <c r="G830" i="1"/>
  <c r="C830" i="1" s="1"/>
  <c r="F830" i="1"/>
  <c r="G829" i="1"/>
  <c r="F829" i="1"/>
  <c r="E829" i="1"/>
  <c r="C829" i="1"/>
  <c r="G828" i="1"/>
  <c r="C828" i="1" s="1"/>
  <c r="F828" i="1"/>
  <c r="E828" i="1"/>
  <c r="G827" i="1"/>
  <c r="F827" i="1"/>
  <c r="G826" i="1"/>
  <c r="E826" i="1" s="1"/>
  <c r="F826" i="1"/>
  <c r="C826" i="1"/>
  <c r="G825" i="1"/>
  <c r="F825" i="1"/>
  <c r="E825" i="1" s="1"/>
  <c r="C825" i="1"/>
  <c r="G824" i="1"/>
  <c r="F824" i="1"/>
  <c r="E824" i="1"/>
  <c r="G823" i="1"/>
  <c r="F823" i="1"/>
  <c r="C823" i="1"/>
  <c r="G822" i="1"/>
  <c r="E822" i="1" s="1"/>
  <c r="F822" i="1"/>
  <c r="G821" i="1"/>
  <c r="F821" i="1"/>
  <c r="E821" i="1"/>
  <c r="C821" i="1"/>
  <c r="G820" i="1"/>
  <c r="F820" i="1"/>
  <c r="C820" i="1" s="1"/>
  <c r="E820" i="1"/>
  <c r="G819" i="1"/>
  <c r="F819" i="1"/>
  <c r="E819" i="1" s="1"/>
  <c r="G818" i="1"/>
  <c r="E818" i="1" s="1"/>
  <c r="F818" i="1"/>
  <c r="B818" i="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G817" i="1"/>
  <c r="F817" i="1"/>
  <c r="C817" i="1"/>
  <c r="B817" i="1"/>
  <c r="G816" i="1"/>
  <c r="F816" i="1"/>
  <c r="G815" i="1"/>
  <c r="E815" i="1" s="1"/>
  <c r="F815" i="1"/>
  <c r="C815" i="1" s="1"/>
  <c r="G814" i="1"/>
  <c r="F814" i="1"/>
  <c r="E814" i="1"/>
  <c r="C814" i="1"/>
  <c r="G813" i="1"/>
  <c r="F813" i="1"/>
  <c r="E813" i="1" s="1"/>
  <c r="G812" i="1"/>
  <c r="F812" i="1"/>
  <c r="G811" i="1"/>
  <c r="F811" i="1"/>
  <c r="E811" i="1" s="1"/>
  <c r="C811" i="1"/>
  <c r="G810" i="1"/>
  <c r="F810" i="1"/>
  <c r="G809" i="1"/>
  <c r="F809" i="1"/>
  <c r="E809" i="1"/>
  <c r="G808" i="1"/>
  <c r="E808" i="1" s="1"/>
  <c r="F808" i="1"/>
  <c r="G807" i="1"/>
  <c r="E807" i="1" s="1"/>
  <c r="F807" i="1"/>
  <c r="G806" i="1"/>
  <c r="C806" i="1" s="1"/>
  <c r="F806" i="1"/>
  <c r="E806" i="1"/>
  <c r="G805" i="1"/>
  <c r="C805" i="1" s="1"/>
  <c r="F805" i="1"/>
  <c r="G804" i="1"/>
  <c r="F804" i="1"/>
  <c r="G803" i="1"/>
  <c r="F803" i="1"/>
  <c r="E803" i="1"/>
  <c r="C803" i="1"/>
  <c r="G802" i="1"/>
  <c r="F802" i="1"/>
  <c r="G801" i="1"/>
  <c r="E801" i="1" s="1"/>
  <c r="F801" i="1"/>
  <c r="G800" i="1"/>
  <c r="E800" i="1" s="1"/>
  <c r="F800" i="1"/>
  <c r="C800" i="1"/>
  <c r="G799" i="1"/>
  <c r="E799" i="1" s="1"/>
  <c r="F799" i="1"/>
  <c r="C799" i="1" s="1"/>
  <c r="G798" i="1"/>
  <c r="F798" i="1"/>
  <c r="E798" i="1"/>
  <c r="C798" i="1"/>
  <c r="B798" i="1"/>
  <c r="B799" i="1" s="1"/>
  <c r="B800" i="1" s="1"/>
  <c r="B801" i="1" s="1"/>
  <c r="B802" i="1" s="1"/>
  <c r="B803" i="1" s="1"/>
  <c r="B804" i="1" s="1"/>
  <c r="B805" i="1" s="1"/>
  <c r="B806" i="1" s="1"/>
  <c r="B807" i="1" s="1"/>
  <c r="B808" i="1" s="1"/>
  <c r="B809" i="1" s="1"/>
  <c r="B810" i="1" s="1"/>
  <c r="B811" i="1" s="1"/>
  <c r="B812" i="1" s="1"/>
  <c r="B813" i="1" s="1"/>
  <c r="B814" i="1" s="1"/>
  <c r="B815" i="1" s="1"/>
  <c r="B816" i="1" s="1"/>
  <c r="G797" i="1"/>
  <c r="F797" i="1"/>
  <c r="E797" i="1"/>
  <c r="B797" i="1"/>
  <c r="G796" i="1"/>
  <c r="F796" i="1"/>
  <c r="B796" i="1"/>
  <c r="G795" i="1"/>
  <c r="E795" i="1" s="1"/>
  <c r="F795" i="1"/>
  <c r="B795" i="1"/>
  <c r="G794" i="1"/>
  <c r="E794" i="1" s="1"/>
  <c r="F794" i="1"/>
  <c r="B794" i="1"/>
  <c r="G793" i="1"/>
  <c r="E793" i="1" s="1"/>
  <c r="F793" i="1"/>
  <c r="B793" i="1"/>
  <c r="G792" i="1"/>
  <c r="F792" i="1"/>
  <c r="B792" i="1"/>
  <c r="G791" i="1"/>
  <c r="F791" i="1"/>
  <c r="E791" i="1" s="1"/>
  <c r="B791" i="1"/>
  <c r="G790" i="1"/>
  <c r="E790" i="1" s="1"/>
  <c r="F790" i="1"/>
  <c r="C790" i="1" s="1"/>
  <c r="B790" i="1"/>
  <c r="G789" i="1"/>
  <c r="F789" i="1"/>
  <c r="C789" i="1" s="1"/>
  <c r="E789" i="1"/>
  <c r="B789" i="1"/>
  <c r="G788" i="1"/>
  <c r="E788" i="1" s="1"/>
  <c r="F788" i="1"/>
  <c r="B788" i="1"/>
  <c r="G787" i="1"/>
  <c r="C787" i="1" s="1"/>
  <c r="F787" i="1"/>
  <c r="B787" i="1"/>
  <c r="G786" i="1"/>
  <c r="E786" i="1" s="1"/>
  <c r="F786" i="1"/>
  <c r="B786" i="1"/>
  <c r="G785" i="1"/>
  <c r="F785" i="1"/>
  <c r="E785" i="1"/>
  <c r="B785" i="1"/>
  <c r="G784" i="1"/>
  <c r="F784" i="1"/>
  <c r="E784" i="1" s="1"/>
  <c r="G783" i="1"/>
  <c r="C783" i="1" s="1"/>
  <c r="F783" i="1"/>
  <c r="E783" i="1"/>
  <c r="G782" i="1"/>
  <c r="F782" i="1"/>
  <c r="E782" i="1" s="1"/>
  <c r="C782" i="1"/>
  <c r="G781" i="1"/>
  <c r="F781" i="1"/>
  <c r="E781" i="1" s="1"/>
  <c r="G780" i="1"/>
  <c r="C780" i="1" s="1"/>
  <c r="F780" i="1"/>
  <c r="G779" i="1"/>
  <c r="F779" i="1"/>
  <c r="G778" i="1"/>
  <c r="F778" i="1"/>
  <c r="G777" i="1"/>
  <c r="E777" i="1" s="1"/>
  <c r="F777" i="1"/>
  <c r="B777" i="1"/>
  <c r="B778" i="1" s="1"/>
  <c r="B779" i="1" s="1"/>
  <c r="B780" i="1" s="1"/>
  <c r="B781" i="1" s="1"/>
  <c r="B782" i="1" s="1"/>
  <c r="B783" i="1" s="1"/>
  <c r="B784" i="1" s="1"/>
  <c r="G776" i="1"/>
  <c r="F776" i="1"/>
  <c r="G775" i="1"/>
  <c r="C775" i="1" s="1"/>
  <c r="F775" i="1"/>
  <c r="G774" i="1"/>
  <c r="E774" i="1" s="1"/>
  <c r="F774" i="1"/>
  <c r="G773" i="1"/>
  <c r="F773" i="1"/>
  <c r="C773" i="1" s="1"/>
  <c r="E773" i="1"/>
  <c r="G772" i="1"/>
  <c r="F772" i="1"/>
  <c r="G771" i="1"/>
  <c r="F771" i="1"/>
  <c r="G770" i="1"/>
  <c r="E770" i="1" s="1"/>
  <c r="F770" i="1"/>
  <c r="G769" i="1"/>
  <c r="E769" i="1" s="1"/>
  <c r="F769" i="1"/>
  <c r="G768" i="1"/>
  <c r="F768" i="1"/>
  <c r="E768" i="1" s="1"/>
  <c r="G767" i="1"/>
  <c r="E767" i="1" s="1"/>
  <c r="F767" i="1"/>
  <c r="G766" i="1"/>
  <c r="E766" i="1" s="1"/>
  <c r="F766" i="1"/>
  <c r="G765" i="1"/>
  <c r="F765" i="1"/>
  <c r="C765" i="1" s="1"/>
  <c r="E765" i="1"/>
  <c r="G764" i="1"/>
  <c r="F764" i="1"/>
  <c r="G763" i="1"/>
  <c r="F763" i="1"/>
  <c r="E763" i="1" s="1"/>
  <c r="G762" i="1"/>
  <c r="F762" i="1"/>
  <c r="E762" i="1"/>
  <c r="C762" i="1"/>
  <c r="G761" i="1"/>
  <c r="E761" i="1" s="1"/>
  <c r="F761" i="1"/>
  <c r="G760" i="1"/>
  <c r="F760" i="1"/>
  <c r="G759" i="1"/>
  <c r="E759" i="1" s="1"/>
  <c r="F759" i="1"/>
  <c r="G758" i="1"/>
  <c r="E758" i="1" s="1"/>
  <c r="F758" i="1"/>
  <c r="G757" i="1"/>
  <c r="E757" i="1" s="1"/>
  <c r="F757" i="1"/>
  <c r="C757" i="1" s="1"/>
  <c r="G756" i="1"/>
  <c r="F756" i="1"/>
  <c r="E756" i="1" s="1"/>
  <c r="G755" i="1"/>
  <c r="F755" i="1"/>
  <c r="E755" i="1" s="1"/>
  <c r="G754" i="1"/>
  <c r="C754" i="1" s="1"/>
  <c r="F754" i="1"/>
  <c r="E754" i="1"/>
  <c r="G753" i="1"/>
  <c r="E753" i="1" s="1"/>
  <c r="F753" i="1"/>
  <c r="G752" i="1"/>
  <c r="F752" i="1"/>
  <c r="G751" i="1"/>
  <c r="E751" i="1" s="1"/>
  <c r="F751" i="1"/>
  <c r="G750" i="1"/>
  <c r="C750" i="1" s="1"/>
  <c r="F750" i="1"/>
  <c r="G749" i="1"/>
  <c r="E749" i="1" s="1"/>
  <c r="F749" i="1"/>
  <c r="G748" i="1"/>
  <c r="F748" i="1"/>
  <c r="G747" i="1"/>
  <c r="C747" i="1" s="1"/>
  <c r="F747" i="1"/>
  <c r="B747" i="1"/>
  <c r="B748" i="1" s="1"/>
  <c r="B749" i="1" s="1"/>
  <c r="B750" i="1" s="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G746" i="1"/>
  <c r="F746" i="1"/>
  <c r="B746" i="1"/>
  <c r="K675" i="1"/>
  <c r="K674" i="1"/>
  <c r="K673" i="1"/>
  <c r="K672" i="1"/>
  <c r="C956" i="1" l="1"/>
  <c r="C1007" i="1"/>
  <c r="C1022" i="1"/>
  <c r="C1017" i="1"/>
  <c r="C999" i="1"/>
  <c r="E994" i="1"/>
  <c r="E1011" i="1"/>
  <c r="C1026" i="1"/>
  <c r="C1041" i="1"/>
  <c r="E1036" i="1"/>
  <c r="E1031" i="1"/>
  <c r="C1002" i="1"/>
  <c r="C1021" i="1"/>
  <c r="E1016" i="1"/>
  <c r="E998" i="1"/>
  <c r="E989" i="1"/>
  <c r="E1006" i="1"/>
  <c r="C1025" i="1"/>
  <c r="C1040" i="1"/>
  <c r="C993" i="1"/>
  <c r="C1020" i="1"/>
  <c r="E1035" i="1"/>
  <c r="C997" i="1"/>
  <c r="E1010" i="1"/>
  <c r="C1001" i="1"/>
  <c r="E1024" i="1"/>
  <c r="C1039" i="1"/>
  <c r="E1030" i="1"/>
  <c r="C992" i="1"/>
  <c r="E988" i="1"/>
  <c r="C1005" i="1"/>
  <c r="C1015" i="1"/>
  <c r="C996" i="1"/>
  <c r="E1019" i="1"/>
  <c r="C1034" i="1"/>
  <c r="E991" i="1"/>
  <c r="C1009" i="1"/>
  <c r="C1004" i="1"/>
  <c r="E1028" i="1"/>
  <c r="E1038" i="1"/>
  <c r="C1013" i="1"/>
  <c r="E1023" i="1"/>
  <c r="C1014" i="1"/>
  <c r="E1033" i="1"/>
  <c r="C1008" i="1"/>
  <c r="E1003" i="1"/>
  <c r="C1018" i="1"/>
  <c r="C1037" i="1"/>
  <c r="C1029" i="1"/>
  <c r="E1040" i="1"/>
  <c r="C1033" i="1"/>
  <c r="E1037" i="1"/>
  <c r="E1032" i="1"/>
  <c r="E1039" i="1"/>
  <c r="E1034" i="1"/>
  <c r="E1018" i="1"/>
  <c r="E1025" i="1"/>
  <c r="E1020" i="1"/>
  <c r="E1027" i="1"/>
  <c r="E1015" i="1"/>
  <c r="E1022" i="1"/>
  <c r="E1017" i="1"/>
  <c r="E1026" i="1"/>
  <c r="E1014" i="1"/>
  <c r="E1021" i="1"/>
  <c r="E1005" i="1"/>
  <c r="E1012" i="1"/>
  <c r="E1007" i="1"/>
  <c r="E1002" i="1"/>
  <c r="E1009" i="1"/>
  <c r="E1004" i="1"/>
  <c r="E1013" i="1"/>
  <c r="E1001" i="1"/>
  <c r="E1008" i="1"/>
  <c r="E997" i="1"/>
  <c r="E992" i="1"/>
  <c r="E999" i="1"/>
  <c r="E996" i="1"/>
  <c r="C991" i="1"/>
  <c r="C998" i="1"/>
  <c r="E993" i="1"/>
  <c r="C952" i="1"/>
  <c r="C949" i="1"/>
  <c r="C946" i="1"/>
  <c r="E943" i="1"/>
  <c r="C938" i="1"/>
  <c r="C987" i="1"/>
  <c r="C979" i="1"/>
  <c r="C958" i="1"/>
  <c r="C955" i="1"/>
  <c r="C905" i="1"/>
  <c r="C902" i="1"/>
  <c r="E897" i="1"/>
  <c r="C893" i="1"/>
  <c r="E891" i="1"/>
  <c r="C936" i="1"/>
  <c r="E884" i="1"/>
  <c r="C878" i="1"/>
  <c r="E877" i="1"/>
  <c r="E876" i="1"/>
  <c r="C935" i="1"/>
  <c r="E933" i="1"/>
  <c r="C927" i="1"/>
  <c r="E916" i="1"/>
  <c r="C907" i="1"/>
  <c r="C885" i="1"/>
  <c r="C889" i="1"/>
  <c r="C913" i="1"/>
  <c r="C918" i="1"/>
  <c r="C901" i="1"/>
  <c r="C897" i="1"/>
  <c r="C909" i="1"/>
  <c r="C921" i="1"/>
  <c r="C933" i="1"/>
  <c r="E893" i="1"/>
  <c r="E905" i="1"/>
  <c r="E917" i="1"/>
  <c r="E925" i="1"/>
  <c r="E929" i="1"/>
  <c r="E873" i="1"/>
  <c r="C872" i="1"/>
  <c r="C871" i="1"/>
  <c r="C870" i="1"/>
  <c r="E869" i="1"/>
  <c r="E868" i="1"/>
  <c r="C867" i="1"/>
  <c r="E849" i="1"/>
  <c r="C848" i="1"/>
  <c r="C847" i="1"/>
  <c r="C846" i="1"/>
  <c r="C844" i="1"/>
  <c r="C843" i="1"/>
  <c r="C842" i="1"/>
  <c r="C840" i="1"/>
  <c r="E839" i="1"/>
  <c r="E838" i="1"/>
  <c r="C837" i="1"/>
  <c r="C836" i="1"/>
  <c r="E833" i="1"/>
  <c r="E883" i="1"/>
  <c r="E880" i="1"/>
  <c r="E875" i="1"/>
  <c r="E874" i="1"/>
  <c r="C864" i="1"/>
  <c r="E854" i="1"/>
  <c r="E853" i="1"/>
  <c r="C852" i="1"/>
  <c r="E850" i="1"/>
  <c r="C832" i="1"/>
  <c r="E878" i="1"/>
  <c r="E866" i="1"/>
  <c r="C873" i="1"/>
  <c r="E856" i="1"/>
  <c r="C880" i="1"/>
  <c r="E882" i="1"/>
  <c r="C875" i="1"/>
  <c r="E870" i="1"/>
  <c r="C863" i="1"/>
  <c r="E858" i="1"/>
  <c r="C851" i="1"/>
  <c r="E846" i="1"/>
  <c r="E864" i="1"/>
  <c r="C876" i="1"/>
  <c r="C883" i="1"/>
  <c r="C859" i="1"/>
  <c r="E842" i="1"/>
  <c r="E861" i="1"/>
  <c r="E844" i="1"/>
  <c r="C868" i="1"/>
  <c r="E852" i="1"/>
  <c r="E847" i="1"/>
  <c r="E885" i="1"/>
  <c r="C854" i="1"/>
  <c r="C849" i="1"/>
  <c r="E871" i="1"/>
  <c r="E831" i="1"/>
  <c r="E827" i="1"/>
  <c r="C824" i="1"/>
  <c r="C818" i="1"/>
  <c r="E817" i="1"/>
  <c r="E816" i="1"/>
  <c r="E810" i="1"/>
  <c r="C809" i="1"/>
  <c r="C808" i="1"/>
  <c r="C807" i="1"/>
  <c r="E805" i="1"/>
  <c r="E804" i="1"/>
  <c r="E796" i="1"/>
  <c r="C795" i="1"/>
  <c r="C794" i="1"/>
  <c r="E792" i="1"/>
  <c r="C788" i="1"/>
  <c r="E787" i="1"/>
  <c r="C786" i="1"/>
  <c r="C785" i="1"/>
  <c r="C777" i="1"/>
  <c r="C774" i="1"/>
  <c r="E772" i="1"/>
  <c r="C766" i="1"/>
  <c r="C769" i="1"/>
  <c r="E752" i="1"/>
  <c r="C758" i="1"/>
  <c r="C761" i="1"/>
  <c r="E764" i="1"/>
  <c r="E830" i="1"/>
  <c r="E823" i="1"/>
  <c r="E812" i="1"/>
  <c r="E802" i="1"/>
  <c r="C801" i="1"/>
  <c r="C797" i="1"/>
  <c r="C793" i="1"/>
  <c r="E780" i="1"/>
  <c r="C822" i="1"/>
  <c r="C838" i="1"/>
  <c r="C819" i="1"/>
  <c r="C827" i="1"/>
  <c r="C835" i="1"/>
  <c r="C804" i="1"/>
  <c r="C812" i="1"/>
  <c r="C816" i="1"/>
  <c r="C813" i="1"/>
  <c r="C802" i="1"/>
  <c r="C810" i="1"/>
  <c r="C796" i="1"/>
  <c r="C792" i="1"/>
  <c r="C791" i="1"/>
  <c r="C753" i="1"/>
  <c r="C749" i="1"/>
  <c r="E747" i="1"/>
  <c r="C746" i="1"/>
  <c r="E779" i="1"/>
  <c r="E778" i="1"/>
  <c r="E776" i="1"/>
  <c r="E771" i="1"/>
  <c r="C770" i="1"/>
  <c r="E760" i="1"/>
  <c r="E750" i="1"/>
  <c r="E748" i="1"/>
  <c r="C779" i="1"/>
  <c r="C784" i="1"/>
  <c r="C781" i="1"/>
  <c r="C778" i="1"/>
  <c r="C751" i="1"/>
  <c r="C759" i="1"/>
  <c r="C767" i="1"/>
  <c r="C748" i="1"/>
  <c r="C756" i="1"/>
  <c r="C764" i="1"/>
  <c r="C772" i="1"/>
  <c r="E775" i="1"/>
  <c r="C755" i="1"/>
  <c r="C763" i="1"/>
  <c r="C771" i="1"/>
  <c r="C752" i="1"/>
  <c r="C760" i="1"/>
  <c r="C768" i="1"/>
  <c r="C776" i="1"/>
  <c r="E746" i="1"/>
  <c r="G674" i="1"/>
  <c r="G672" i="1"/>
  <c r="G666" i="1" l="1"/>
  <c r="G655" i="1" l="1"/>
  <c r="L639" i="1" l="1"/>
  <c r="L638" i="1"/>
  <c r="L637" i="1"/>
  <c r="L636" i="1"/>
  <c r="G637" i="1"/>
  <c r="G638" i="1"/>
  <c r="G639" i="1"/>
  <c r="G640" i="1"/>
  <c r="G641" i="1"/>
  <c r="G642" i="1"/>
  <c r="G643" i="1"/>
  <c r="G644" i="1"/>
  <c r="G645" i="1"/>
  <c r="G646" i="1"/>
  <c r="G647" i="1"/>
  <c r="G648" i="1"/>
  <c r="G649" i="1"/>
  <c r="G650" i="1"/>
  <c r="G651" i="1"/>
  <c r="F656" i="1"/>
  <c r="E656" i="1" s="1"/>
  <c r="C656" i="1"/>
  <c r="G656" i="1"/>
  <c r="F657" i="1"/>
  <c r="G657" i="1"/>
  <c r="F658" i="1"/>
  <c r="G658" i="1"/>
  <c r="E658" i="1" s="1"/>
  <c r="F659" i="1"/>
  <c r="G659" i="1"/>
  <c r="C659" i="1" s="1"/>
  <c r="F660" i="1"/>
  <c r="C660" i="1"/>
  <c r="G660" i="1"/>
  <c r="F661" i="1"/>
  <c r="G661" i="1"/>
  <c r="F662" i="1"/>
  <c r="G662" i="1"/>
  <c r="C662" i="1" s="1"/>
  <c r="F663" i="1"/>
  <c r="G663" i="1"/>
  <c r="F664" i="1"/>
  <c r="G664" i="1"/>
  <c r="F665" i="1"/>
  <c r="G665" i="1"/>
  <c r="C665" i="1" s="1"/>
  <c r="F666" i="1"/>
  <c r="C666" i="1"/>
  <c r="F667" i="1"/>
  <c r="G667" i="1"/>
  <c r="F668" i="1"/>
  <c r="G668" i="1"/>
  <c r="F669" i="1"/>
  <c r="G669" i="1"/>
  <c r="C669" i="1" s="1"/>
  <c r="F670" i="1"/>
  <c r="C670" i="1" s="1"/>
  <c r="G670" i="1"/>
  <c r="F671" i="1"/>
  <c r="G671" i="1"/>
  <c r="F672" i="1"/>
  <c r="C672" i="1"/>
  <c r="F673" i="1"/>
  <c r="G673" i="1"/>
  <c r="C673" i="1" s="1"/>
  <c r="F674" i="1"/>
  <c r="C674" i="1" s="1"/>
  <c r="F675" i="1"/>
  <c r="F676" i="1"/>
  <c r="G676" i="1"/>
  <c r="F677" i="1"/>
  <c r="G677" i="1"/>
  <c r="C677" i="1" s="1"/>
  <c r="F678" i="1"/>
  <c r="E678" i="1" s="1"/>
  <c r="G678" i="1"/>
  <c r="F679" i="1"/>
  <c r="G679" i="1"/>
  <c r="F680" i="1"/>
  <c r="G680" i="1"/>
  <c r="C680" i="1" s="1"/>
  <c r="F681" i="1"/>
  <c r="G681" i="1"/>
  <c r="C681" i="1" s="1"/>
  <c r="F682" i="1"/>
  <c r="G682" i="1"/>
  <c r="F683" i="1"/>
  <c r="G683" i="1"/>
  <c r="F684" i="1"/>
  <c r="G684" i="1"/>
  <c r="C684" i="1" s="1"/>
  <c r="F685" i="1"/>
  <c r="G685" i="1"/>
  <c r="C685" i="1" s="1"/>
  <c r="C686" i="1"/>
  <c r="F686" i="1"/>
  <c r="G686" i="1"/>
  <c r="F687" i="1"/>
  <c r="G687" i="1"/>
  <c r="C687" i="1" s="1"/>
  <c r="F688" i="1"/>
  <c r="G688" i="1"/>
  <c r="E688" i="1" s="1"/>
  <c r="F689" i="1"/>
  <c r="G689" i="1"/>
  <c r="C689" i="1" s="1"/>
  <c r="F690" i="1"/>
  <c r="G690" i="1"/>
  <c r="C690" i="1" s="1"/>
  <c r="F691" i="1"/>
  <c r="G691" i="1"/>
  <c r="C691" i="1" s="1"/>
  <c r="F692" i="1"/>
  <c r="G692" i="1"/>
  <c r="C692" i="1" s="1"/>
  <c r="F693" i="1"/>
  <c r="G693" i="1"/>
  <c r="E693" i="1" s="1"/>
  <c r="F694" i="1"/>
  <c r="G694" i="1"/>
  <c r="F695" i="1"/>
  <c r="G695" i="1"/>
  <c r="C695" i="1" s="1"/>
  <c r="F696" i="1"/>
  <c r="C696" i="1" s="1"/>
  <c r="G696" i="1"/>
  <c r="F697" i="1"/>
  <c r="G697" i="1"/>
  <c r="F698" i="1"/>
  <c r="G698" i="1"/>
  <c r="C698" i="1" s="1"/>
  <c r="F699" i="1"/>
  <c r="G699" i="1"/>
  <c r="F700" i="1"/>
  <c r="C700" i="1" s="1"/>
  <c r="G700" i="1"/>
  <c r="F701" i="1"/>
  <c r="G701" i="1"/>
  <c r="F702" i="1"/>
  <c r="G702" i="1"/>
  <c r="F703" i="1"/>
  <c r="G703" i="1"/>
  <c r="C703" i="1" s="1"/>
  <c r="F704" i="1"/>
  <c r="G704" i="1"/>
  <c r="C705" i="1"/>
  <c r="F705" i="1"/>
  <c r="E705" i="1" s="1"/>
  <c r="G705" i="1"/>
  <c r="F706" i="1"/>
  <c r="E706" i="1" s="1"/>
  <c r="G706" i="1"/>
  <c r="C706" i="1" s="1"/>
  <c r="F707" i="1"/>
  <c r="G707" i="1"/>
  <c r="F708" i="1"/>
  <c r="G708" i="1"/>
  <c r="F709" i="1"/>
  <c r="G709" i="1"/>
  <c r="E709" i="1" s="1"/>
  <c r="C709" i="1"/>
  <c r="C710" i="1"/>
  <c r="F710" i="1"/>
  <c r="G710" i="1"/>
  <c r="E710" i="1" s="1"/>
  <c r="F711" i="1"/>
  <c r="G711" i="1"/>
  <c r="E712" i="1"/>
  <c r="F712" i="1"/>
  <c r="G712" i="1"/>
  <c r="F713" i="1"/>
  <c r="C713" i="1" s="1"/>
  <c r="G713" i="1"/>
  <c r="F714" i="1"/>
  <c r="G714" i="1"/>
  <c r="F715" i="1"/>
  <c r="G715" i="1"/>
  <c r="C715" i="1" s="1"/>
  <c r="F716" i="1"/>
  <c r="G716" i="1"/>
  <c r="C717" i="1"/>
  <c r="F717" i="1"/>
  <c r="G717" i="1"/>
  <c r="E717" i="1" s="1"/>
  <c r="F718" i="1"/>
  <c r="G718" i="1"/>
  <c r="F719" i="1"/>
  <c r="G719" i="1"/>
  <c r="E719" i="1" s="1"/>
  <c r="F720" i="1"/>
  <c r="G720" i="1"/>
  <c r="C720" i="1" s="1"/>
  <c r="E721" i="1"/>
  <c r="F721" i="1"/>
  <c r="G721" i="1"/>
  <c r="C721" i="1" s="1"/>
  <c r="F722" i="1"/>
  <c r="G722" i="1"/>
  <c r="F723" i="1"/>
  <c r="G723" i="1"/>
  <c r="F724" i="1"/>
  <c r="G724" i="1"/>
  <c r="F725" i="1"/>
  <c r="C725" i="1" s="1"/>
  <c r="G725" i="1"/>
  <c r="E725" i="1" s="1"/>
  <c r="F726" i="1"/>
  <c r="G726" i="1"/>
  <c r="F727" i="1"/>
  <c r="G727" i="1"/>
  <c r="F728" i="1"/>
  <c r="G728" i="1"/>
  <c r="C728" i="1" s="1"/>
  <c r="C729" i="1"/>
  <c r="F729" i="1"/>
  <c r="E729" i="1" s="1"/>
  <c r="G729" i="1"/>
  <c r="F730" i="1"/>
  <c r="G730" i="1"/>
  <c r="C730" i="1" s="1"/>
  <c r="F731" i="1"/>
  <c r="G731" i="1"/>
  <c r="F732" i="1"/>
  <c r="G732" i="1"/>
  <c r="F733" i="1"/>
  <c r="G733" i="1"/>
  <c r="C734" i="1"/>
  <c r="F734" i="1"/>
  <c r="G734" i="1"/>
  <c r="F735" i="1"/>
  <c r="E735" i="1" s="1"/>
  <c r="G735" i="1"/>
  <c r="C735" i="1" s="1"/>
  <c r="F736" i="1"/>
  <c r="G736" i="1"/>
  <c r="F737" i="1"/>
  <c r="G737" i="1"/>
  <c r="F738" i="1"/>
  <c r="C738" i="1"/>
  <c r="G738" i="1"/>
  <c r="E738" i="1" s="1"/>
  <c r="F739" i="1"/>
  <c r="G739" i="1"/>
  <c r="E739" i="1" s="1"/>
  <c r="F740" i="1"/>
  <c r="G740" i="1"/>
  <c r="E740" i="1" s="1"/>
  <c r="C741" i="1"/>
  <c r="F741" i="1"/>
  <c r="G741" i="1"/>
  <c r="E741" i="1" s="1"/>
  <c r="F742" i="1"/>
  <c r="C742" i="1" s="1"/>
  <c r="G742" i="1"/>
  <c r="F743" i="1"/>
  <c r="G743" i="1"/>
  <c r="F744" i="1"/>
  <c r="G744" i="1"/>
  <c r="C744" i="1" s="1"/>
  <c r="C745" i="1"/>
  <c r="E745" i="1"/>
  <c r="F745" i="1"/>
  <c r="G745" i="1"/>
  <c r="E692" i="1"/>
  <c r="E684" i="1"/>
  <c r="E660" i="1"/>
  <c r="E711" i="1"/>
  <c r="E703" i="1"/>
  <c r="E674" i="1"/>
  <c r="E666" i="1"/>
  <c r="E669" i="1"/>
  <c r="E680" i="1"/>
  <c r="E672" i="1"/>
  <c r="E664" i="1"/>
  <c r="D7" i="2"/>
  <c r="C10" i="2" s="1"/>
  <c r="G480" i="1"/>
  <c r="F482" i="1"/>
  <c r="F483" i="1"/>
  <c r="F484" i="1"/>
  <c r="F485" i="1"/>
  <c r="F486" i="1"/>
  <c r="F487" i="1"/>
  <c r="F488" i="1"/>
  <c r="F489" i="1"/>
  <c r="F490" i="1"/>
  <c r="F491" i="1"/>
  <c r="C491" i="1" s="1"/>
  <c r="F492" i="1"/>
  <c r="F493" i="1"/>
  <c r="F494" i="1"/>
  <c r="F495" i="1"/>
  <c r="F496" i="1"/>
  <c r="F497" i="1"/>
  <c r="F498" i="1"/>
  <c r="F499" i="1"/>
  <c r="F500" i="1"/>
  <c r="F501" i="1"/>
  <c r="F502" i="1"/>
  <c r="F503" i="1"/>
  <c r="F504" i="1"/>
  <c r="F505" i="1"/>
  <c r="F506" i="1"/>
  <c r="F507" i="1"/>
  <c r="E507" i="1" s="1"/>
  <c r="F508" i="1"/>
  <c r="F509" i="1"/>
  <c r="F510" i="1"/>
  <c r="F511" i="1"/>
  <c r="F512" i="1"/>
  <c r="F513" i="1"/>
  <c r="F514" i="1"/>
  <c r="F515" i="1"/>
  <c r="E515" i="1" s="1"/>
  <c r="F516" i="1"/>
  <c r="F517" i="1"/>
  <c r="F518" i="1"/>
  <c r="F481" i="1"/>
  <c r="F480" i="1"/>
  <c r="C480" i="1" s="1"/>
  <c r="B9" i="1"/>
  <c r="B10" i="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F536" i="1"/>
  <c r="C536" i="1" s="1"/>
  <c r="G536" i="1"/>
  <c r="F535" i="1"/>
  <c r="C535" i="1"/>
  <c r="G535" i="1"/>
  <c r="F534" i="1"/>
  <c r="E534" i="1" s="1"/>
  <c r="G534" i="1"/>
  <c r="F533" i="1"/>
  <c r="C533" i="1" s="1"/>
  <c r="G533" i="1"/>
  <c r="F532" i="1"/>
  <c r="E532" i="1" s="1"/>
  <c r="G532" i="1"/>
  <c r="F655" i="1"/>
  <c r="G654" i="1"/>
  <c r="F654" i="1"/>
  <c r="G653" i="1"/>
  <c r="F653" i="1"/>
  <c r="G652" i="1"/>
  <c r="C652" i="1" s="1"/>
  <c r="F652" i="1"/>
  <c r="F651" i="1"/>
  <c r="F650" i="1"/>
  <c r="F649" i="1"/>
  <c r="F648" i="1"/>
  <c r="F647" i="1"/>
  <c r="F646" i="1"/>
  <c r="F645" i="1"/>
  <c r="F644" i="1"/>
  <c r="F643" i="1"/>
  <c r="F642" i="1"/>
  <c r="F641" i="1"/>
  <c r="F640" i="1"/>
  <c r="F639" i="1"/>
  <c r="F638" i="1"/>
  <c r="F637" i="1"/>
  <c r="G636" i="1"/>
  <c r="F636" i="1"/>
  <c r="G635" i="1"/>
  <c r="F635" i="1"/>
  <c r="G634" i="1"/>
  <c r="F634" i="1"/>
  <c r="G633" i="1"/>
  <c r="F633" i="1"/>
  <c r="G632" i="1"/>
  <c r="F632" i="1"/>
  <c r="G631" i="1"/>
  <c r="F631" i="1"/>
  <c r="G630" i="1"/>
  <c r="F630" i="1"/>
  <c r="G629" i="1"/>
  <c r="F629" i="1"/>
  <c r="G628" i="1"/>
  <c r="F628" i="1"/>
  <c r="G627" i="1"/>
  <c r="F627" i="1"/>
  <c r="G626" i="1"/>
  <c r="F626" i="1"/>
  <c r="G625" i="1"/>
  <c r="F625" i="1"/>
  <c r="F624" i="1"/>
  <c r="F623" i="1"/>
  <c r="F622" i="1"/>
  <c r="G621" i="1"/>
  <c r="F621" i="1"/>
  <c r="G620" i="1"/>
  <c r="F620" i="1"/>
  <c r="F619" i="1"/>
  <c r="G618" i="1"/>
  <c r="F618" i="1"/>
  <c r="G617" i="1"/>
  <c r="F617" i="1"/>
  <c r="G616" i="1"/>
  <c r="F616" i="1"/>
  <c r="G615" i="1"/>
  <c r="F615" i="1"/>
  <c r="F614" i="1"/>
  <c r="F613" i="1"/>
  <c r="G612" i="1"/>
  <c r="F612" i="1"/>
  <c r="G611" i="1"/>
  <c r="F611" i="1"/>
  <c r="F610" i="1"/>
  <c r="F609" i="1"/>
  <c r="F608" i="1"/>
  <c r="F607" i="1"/>
  <c r="F606" i="1"/>
  <c r="G605" i="1"/>
  <c r="F605" i="1"/>
  <c r="G604" i="1"/>
  <c r="F604" i="1"/>
  <c r="F603" i="1"/>
  <c r="G602" i="1"/>
  <c r="F602" i="1"/>
  <c r="G601" i="1"/>
  <c r="F601" i="1"/>
  <c r="G600" i="1"/>
  <c r="F600" i="1"/>
  <c r="G599" i="1"/>
  <c r="F599" i="1"/>
  <c r="G598" i="1"/>
  <c r="F598" i="1"/>
  <c r="G597" i="1"/>
  <c r="F597" i="1"/>
  <c r="G596" i="1"/>
  <c r="F596" i="1"/>
  <c r="F595" i="1"/>
  <c r="F594" i="1"/>
  <c r="G593" i="1"/>
  <c r="F593" i="1"/>
  <c r="G592" i="1"/>
  <c r="F592" i="1"/>
  <c r="G591" i="1"/>
  <c r="F591" i="1"/>
  <c r="G590" i="1"/>
  <c r="F590" i="1"/>
  <c r="G589" i="1"/>
  <c r="F589" i="1"/>
  <c r="G588" i="1"/>
  <c r="F588" i="1"/>
  <c r="G587" i="1"/>
  <c r="C587" i="1" s="1"/>
  <c r="F587" i="1"/>
  <c r="G586" i="1"/>
  <c r="F586" i="1"/>
  <c r="G585" i="1"/>
  <c r="F585" i="1"/>
  <c r="G584" i="1"/>
  <c r="F584" i="1"/>
  <c r="E584" i="1" s="1"/>
  <c r="G583" i="1"/>
  <c r="F583" i="1"/>
  <c r="C583" i="1"/>
  <c r="G582" i="1"/>
  <c r="F582" i="1"/>
  <c r="G581" i="1"/>
  <c r="F581" i="1"/>
  <c r="G580" i="1"/>
  <c r="F580" i="1"/>
  <c r="G579" i="1"/>
  <c r="F579" i="1"/>
  <c r="G578" i="1"/>
  <c r="F578" i="1"/>
  <c r="G577" i="1"/>
  <c r="F577" i="1"/>
  <c r="G576" i="1"/>
  <c r="F576" i="1"/>
  <c r="G575" i="1"/>
  <c r="F575" i="1"/>
  <c r="E575" i="1" s="1"/>
  <c r="C575" i="1"/>
  <c r="G574" i="1"/>
  <c r="F574" i="1"/>
  <c r="G573" i="1"/>
  <c r="F573" i="1"/>
  <c r="E573" i="1" s="1"/>
  <c r="C573" i="1"/>
  <c r="G572" i="1"/>
  <c r="F572" i="1"/>
  <c r="G571" i="1"/>
  <c r="F571" i="1"/>
  <c r="E571" i="1" s="1"/>
  <c r="C571" i="1"/>
  <c r="G570" i="1"/>
  <c r="F570" i="1"/>
  <c r="G569" i="1"/>
  <c r="F569" i="1"/>
  <c r="E569" i="1" s="1"/>
  <c r="G568" i="1"/>
  <c r="F568" i="1"/>
  <c r="G567" i="1"/>
  <c r="F567" i="1"/>
  <c r="E567" i="1" s="1"/>
  <c r="G566" i="1"/>
  <c r="F566" i="1"/>
  <c r="G565" i="1"/>
  <c r="F565" i="1"/>
  <c r="E565" i="1" s="1"/>
  <c r="G564" i="1"/>
  <c r="F564" i="1"/>
  <c r="G563" i="1"/>
  <c r="C563" i="1"/>
  <c r="F563" i="1"/>
  <c r="G562" i="1"/>
  <c r="F562" i="1"/>
  <c r="C562" i="1" s="1"/>
  <c r="G561" i="1"/>
  <c r="F561" i="1"/>
  <c r="E561" i="1"/>
  <c r="C561" i="1"/>
  <c r="G560" i="1"/>
  <c r="E560" i="1" s="1"/>
  <c r="F560" i="1"/>
  <c r="G559" i="1"/>
  <c r="F559" i="1"/>
  <c r="E559" i="1"/>
  <c r="C559" i="1"/>
  <c r="G558" i="1"/>
  <c r="F558" i="1"/>
  <c r="C558" i="1" s="1"/>
  <c r="G557" i="1"/>
  <c r="F557" i="1"/>
  <c r="E557" i="1"/>
  <c r="C557" i="1"/>
  <c r="G556" i="1"/>
  <c r="F556" i="1"/>
  <c r="C556" i="1" s="1"/>
  <c r="E556" i="1"/>
  <c r="G555" i="1"/>
  <c r="F555" i="1"/>
  <c r="E555" i="1" s="1"/>
  <c r="G554" i="1"/>
  <c r="E554" i="1"/>
  <c r="F554" i="1"/>
  <c r="G553" i="1"/>
  <c r="F553" i="1"/>
  <c r="E553" i="1" s="1"/>
  <c r="G552" i="1"/>
  <c r="E552" i="1"/>
  <c r="F552" i="1"/>
  <c r="G551" i="1"/>
  <c r="F551" i="1"/>
  <c r="G550" i="1"/>
  <c r="F550" i="1"/>
  <c r="E550" i="1" s="1"/>
  <c r="G549" i="1"/>
  <c r="F549" i="1"/>
  <c r="E549" i="1"/>
  <c r="C549" i="1"/>
  <c r="F548" i="1"/>
  <c r="E548" i="1"/>
  <c r="C548" i="1"/>
  <c r="G547" i="1"/>
  <c r="E547" i="1" s="1"/>
  <c r="F547" i="1"/>
  <c r="F546" i="1"/>
  <c r="G545" i="1"/>
  <c r="F545" i="1"/>
  <c r="E545" i="1" s="1"/>
  <c r="G544" i="1"/>
  <c r="F544" i="1"/>
  <c r="G543" i="1"/>
  <c r="F543" i="1"/>
  <c r="E543" i="1" s="1"/>
  <c r="G542" i="1"/>
  <c r="F542" i="1"/>
  <c r="G541" i="1"/>
  <c r="F541" i="1"/>
  <c r="E541" i="1" s="1"/>
  <c r="C541" i="1"/>
  <c r="G540" i="1"/>
  <c r="F540" i="1"/>
  <c r="G539" i="1"/>
  <c r="F539" i="1"/>
  <c r="G538" i="1"/>
  <c r="F538" i="1"/>
  <c r="G537" i="1"/>
  <c r="F537" i="1"/>
  <c r="E537" i="1" s="1"/>
  <c r="C537" i="1"/>
  <c r="E536" i="1"/>
  <c r="E533" i="1"/>
  <c r="F531" i="1"/>
  <c r="E531" i="1"/>
  <c r="C531" i="1"/>
  <c r="F530" i="1"/>
  <c r="F529" i="1"/>
  <c r="C529" i="1"/>
  <c r="E529" i="1"/>
  <c r="F528" i="1"/>
  <c r="C528" i="1"/>
  <c r="E528" i="1"/>
  <c r="F527" i="1"/>
  <c r="E527" i="1" s="1"/>
  <c r="F526" i="1"/>
  <c r="C526" i="1" s="1"/>
  <c r="F525" i="1"/>
  <c r="F524" i="1"/>
  <c r="E524" i="1"/>
  <c r="F523" i="1"/>
  <c r="F522" i="1"/>
  <c r="E522" i="1"/>
  <c r="F521" i="1"/>
  <c r="E521" i="1" s="1"/>
  <c r="F520" i="1"/>
  <c r="C520" i="1"/>
  <c r="G519" i="1"/>
  <c r="F519" i="1"/>
  <c r="G518" i="1"/>
  <c r="C518" i="1"/>
  <c r="G517" i="1"/>
  <c r="G516" i="1"/>
  <c r="E516" i="1" s="1"/>
  <c r="G515" i="1"/>
  <c r="G514" i="1"/>
  <c r="G513" i="1"/>
  <c r="G512" i="1"/>
  <c r="G511" i="1"/>
  <c r="G510" i="1"/>
  <c r="C510" i="1"/>
  <c r="G509" i="1"/>
  <c r="C509" i="1"/>
  <c r="E509" i="1"/>
  <c r="G508" i="1"/>
  <c r="G507" i="1"/>
  <c r="G506" i="1"/>
  <c r="G505" i="1"/>
  <c r="E505" i="1" s="1"/>
  <c r="G504" i="1"/>
  <c r="E504" i="1" s="1"/>
  <c r="C504" i="1"/>
  <c r="G503" i="1"/>
  <c r="G502" i="1"/>
  <c r="C502" i="1"/>
  <c r="E502" i="1"/>
  <c r="G501" i="1"/>
  <c r="E501" i="1"/>
  <c r="G500" i="1"/>
  <c r="G499" i="1"/>
  <c r="G498" i="1"/>
  <c r="E498" i="1"/>
  <c r="G497" i="1"/>
  <c r="E497" i="1"/>
  <c r="G496" i="1"/>
  <c r="C496" i="1"/>
  <c r="G495" i="1"/>
  <c r="C495" i="1" s="1"/>
  <c r="E495" i="1"/>
  <c r="G494" i="1"/>
  <c r="G493" i="1"/>
  <c r="C493" i="1"/>
  <c r="E493" i="1"/>
  <c r="G492" i="1"/>
  <c r="E492" i="1"/>
  <c r="G491" i="1"/>
  <c r="E491" i="1"/>
  <c r="G490" i="1"/>
  <c r="C490" i="1"/>
  <c r="G489" i="1"/>
  <c r="G488" i="1"/>
  <c r="E488" i="1"/>
  <c r="G487" i="1"/>
  <c r="G486" i="1"/>
  <c r="E486" i="1" s="1"/>
  <c r="G485" i="1"/>
  <c r="E485" i="1"/>
  <c r="G484" i="1"/>
  <c r="C484" i="1" s="1"/>
  <c r="G483" i="1"/>
  <c r="G482" i="1"/>
  <c r="C482" i="1" s="1"/>
  <c r="G481" i="1"/>
  <c r="E480" i="1"/>
  <c r="G479" i="1"/>
  <c r="F479" i="1"/>
  <c r="G478" i="1"/>
  <c r="F478" i="1"/>
  <c r="C478" i="1" s="1"/>
  <c r="E478" i="1"/>
  <c r="G477" i="1"/>
  <c r="F477" i="1"/>
  <c r="G476" i="1"/>
  <c r="C476" i="1" s="1"/>
  <c r="F476" i="1"/>
  <c r="G475" i="1"/>
  <c r="C475" i="1" s="1"/>
  <c r="F475" i="1"/>
  <c r="G474" i="1"/>
  <c r="F474" i="1"/>
  <c r="G473" i="1"/>
  <c r="F473" i="1"/>
  <c r="G472" i="1"/>
  <c r="C472" i="1" s="1"/>
  <c r="F472" i="1"/>
  <c r="E472" i="1"/>
  <c r="G471" i="1"/>
  <c r="F471" i="1"/>
  <c r="C471" i="1" s="1"/>
  <c r="E471" i="1"/>
  <c r="G470" i="1"/>
  <c r="F470" i="1"/>
  <c r="C501" i="1"/>
  <c r="C474" i="1"/>
  <c r="C521" i="1"/>
  <c r="E494" i="1"/>
  <c r="C498" i="1"/>
  <c r="E503" i="1"/>
  <c r="E520" i="1"/>
  <c r="C522" i="1"/>
  <c r="C524" i="1"/>
  <c r="E490" i="1"/>
  <c r="C503" i="1"/>
  <c r="C519" i="1"/>
  <c r="G469" i="1"/>
  <c r="F469" i="1"/>
  <c r="G468" i="1"/>
  <c r="F468" i="1"/>
  <c r="G467" i="1"/>
  <c r="F467" i="1"/>
  <c r="G466" i="1"/>
  <c r="F466" i="1"/>
  <c r="E466" i="1" s="1"/>
  <c r="G465" i="1"/>
  <c r="C465" i="1" s="1"/>
  <c r="F465" i="1"/>
  <c r="G464" i="1"/>
  <c r="F464" i="1"/>
  <c r="C464" i="1"/>
  <c r="G463" i="1"/>
  <c r="F463" i="1"/>
  <c r="C463" i="1"/>
  <c r="G462" i="1"/>
  <c r="F462" i="1"/>
  <c r="E462" i="1"/>
  <c r="G461" i="1"/>
  <c r="F461" i="1"/>
  <c r="C461" i="1" s="1"/>
  <c r="G460" i="1"/>
  <c r="F460" i="1"/>
  <c r="G459" i="1"/>
  <c r="F459" i="1"/>
  <c r="C459" i="1"/>
  <c r="G458" i="1"/>
  <c r="F458" i="1"/>
  <c r="G457" i="1"/>
  <c r="F457" i="1"/>
  <c r="G456" i="1"/>
  <c r="F456" i="1"/>
  <c r="G455" i="1"/>
  <c r="F455" i="1"/>
  <c r="E455" i="1" s="1"/>
  <c r="G454" i="1"/>
  <c r="F454" i="1"/>
  <c r="G453" i="1"/>
  <c r="F453" i="1"/>
  <c r="G452" i="1"/>
  <c r="F452" i="1"/>
  <c r="G451" i="1"/>
  <c r="F451" i="1"/>
  <c r="C451" i="1"/>
  <c r="G450" i="1"/>
  <c r="F450" i="1"/>
  <c r="G449" i="1"/>
  <c r="F449" i="1"/>
  <c r="C449" i="1"/>
  <c r="G448" i="1"/>
  <c r="F448" i="1"/>
  <c r="C448" i="1"/>
  <c r="G447" i="1"/>
  <c r="F447" i="1"/>
  <c r="G446" i="1"/>
  <c r="F446" i="1"/>
  <c r="C446" i="1"/>
  <c r="G445" i="1"/>
  <c r="F445" i="1"/>
  <c r="G444" i="1"/>
  <c r="F444" i="1"/>
  <c r="E444" i="1" s="1"/>
  <c r="G443" i="1"/>
  <c r="F443" i="1"/>
  <c r="G442" i="1"/>
  <c r="F442" i="1"/>
  <c r="C442" i="1" s="1"/>
  <c r="G441" i="1"/>
  <c r="F441" i="1"/>
  <c r="C441" i="1" s="1"/>
  <c r="G440" i="1"/>
  <c r="C440" i="1" s="1"/>
  <c r="F440" i="1"/>
  <c r="G439" i="1"/>
  <c r="F439" i="1"/>
  <c r="G438" i="1"/>
  <c r="F438" i="1"/>
  <c r="G437" i="1"/>
  <c r="F437" i="1"/>
  <c r="E437" i="1" s="1"/>
  <c r="G436" i="1"/>
  <c r="F436" i="1"/>
  <c r="C436" i="1"/>
  <c r="G435" i="1"/>
  <c r="F435" i="1"/>
  <c r="G434" i="1"/>
  <c r="F434" i="1"/>
  <c r="E434" i="1"/>
  <c r="G433" i="1"/>
  <c r="F433" i="1"/>
  <c r="C433" i="1"/>
  <c r="G432" i="1"/>
  <c r="F432" i="1"/>
  <c r="C432" i="1" s="1"/>
  <c r="G431" i="1"/>
  <c r="F431" i="1"/>
  <c r="E431" i="1" s="1"/>
  <c r="G430" i="1"/>
  <c r="F430" i="1"/>
  <c r="C430" i="1"/>
  <c r="G429" i="1"/>
  <c r="E429" i="1" s="1"/>
  <c r="F429" i="1"/>
  <c r="G428" i="1"/>
  <c r="F428" i="1"/>
  <c r="G427" i="1"/>
  <c r="F427" i="1"/>
  <c r="E427" i="1"/>
  <c r="G426" i="1"/>
  <c r="C426" i="1" s="1"/>
  <c r="F426" i="1"/>
  <c r="G425" i="1"/>
  <c r="F425" i="1"/>
  <c r="C425" i="1" s="1"/>
  <c r="G424" i="1"/>
  <c r="F424" i="1"/>
  <c r="G423" i="1"/>
  <c r="F423" i="1"/>
  <c r="E423" i="1" s="1"/>
  <c r="G422" i="1"/>
  <c r="F422" i="1"/>
  <c r="C422" i="1" s="1"/>
  <c r="G421" i="1"/>
  <c r="F421" i="1"/>
  <c r="G420" i="1"/>
  <c r="F420" i="1"/>
  <c r="G419" i="1"/>
  <c r="F419" i="1"/>
  <c r="G418" i="1"/>
  <c r="F418" i="1"/>
  <c r="G417" i="1"/>
  <c r="F417" i="1"/>
  <c r="G416" i="1"/>
  <c r="F416" i="1"/>
  <c r="C416" i="1" s="1"/>
  <c r="G415" i="1"/>
  <c r="F415" i="1"/>
  <c r="G414" i="1"/>
  <c r="F414" i="1"/>
  <c r="C414" i="1" s="1"/>
  <c r="G413" i="1"/>
  <c r="F413" i="1"/>
  <c r="G412" i="1"/>
  <c r="F412" i="1"/>
  <c r="G411" i="1"/>
  <c r="F411" i="1"/>
  <c r="C411" i="1"/>
  <c r="G410" i="1"/>
  <c r="F410" i="1"/>
  <c r="G409" i="1"/>
  <c r="F409" i="1"/>
  <c r="C409" i="1" s="1"/>
  <c r="G408" i="1"/>
  <c r="F408" i="1"/>
  <c r="C408" i="1"/>
  <c r="G407" i="1"/>
  <c r="C407" i="1" s="1"/>
  <c r="F407" i="1"/>
  <c r="G406" i="1"/>
  <c r="C406" i="1" s="1"/>
  <c r="F406" i="1"/>
  <c r="G405" i="1"/>
  <c r="F405" i="1"/>
  <c r="E405" i="1"/>
  <c r="G404" i="1"/>
  <c r="C404" i="1" s="1"/>
  <c r="F404" i="1"/>
  <c r="G403" i="1"/>
  <c r="F403" i="1"/>
  <c r="G402" i="1"/>
  <c r="F402" i="1"/>
  <c r="C402" i="1"/>
  <c r="G401" i="1"/>
  <c r="C401" i="1" s="1"/>
  <c r="F401" i="1"/>
  <c r="G400" i="1"/>
  <c r="C400" i="1" s="1"/>
  <c r="F400" i="1"/>
  <c r="G399" i="1"/>
  <c r="F399" i="1"/>
  <c r="G398" i="1"/>
  <c r="F398" i="1"/>
  <c r="G397" i="1"/>
  <c r="F397" i="1"/>
  <c r="G396" i="1"/>
  <c r="F396" i="1"/>
  <c r="E396" i="1"/>
  <c r="G395" i="1"/>
  <c r="F395" i="1"/>
  <c r="C395" i="1"/>
  <c r="G394" i="1"/>
  <c r="F394" i="1"/>
  <c r="G393" i="1"/>
  <c r="F393" i="1"/>
  <c r="E393" i="1"/>
  <c r="G392" i="1"/>
  <c r="F392" i="1"/>
  <c r="C392" i="1"/>
  <c r="G391" i="1"/>
  <c r="E391" i="1" s="1"/>
  <c r="F391" i="1"/>
  <c r="G390" i="1"/>
  <c r="F390" i="1"/>
  <c r="G389" i="1"/>
  <c r="F389" i="1"/>
  <c r="G388" i="1"/>
  <c r="C388" i="1"/>
  <c r="F388" i="1"/>
  <c r="G387" i="1"/>
  <c r="F387" i="1"/>
  <c r="E387" i="1"/>
  <c r="G386" i="1"/>
  <c r="F386" i="1"/>
  <c r="E386" i="1" s="1"/>
  <c r="C386" i="1"/>
  <c r="G385" i="1"/>
  <c r="F385" i="1"/>
  <c r="C385" i="1"/>
  <c r="G384" i="1"/>
  <c r="F384" i="1"/>
  <c r="G383" i="1"/>
  <c r="F383" i="1"/>
  <c r="E383" i="1"/>
  <c r="G382" i="1"/>
  <c r="F382" i="1"/>
  <c r="G381" i="1"/>
  <c r="F381" i="1"/>
  <c r="G380" i="1"/>
  <c r="F380" i="1"/>
  <c r="C380" i="1" s="1"/>
  <c r="E380" i="1"/>
  <c r="G379" i="1"/>
  <c r="F379" i="1"/>
  <c r="C379" i="1"/>
  <c r="G378" i="1"/>
  <c r="F378" i="1"/>
  <c r="G377" i="1"/>
  <c r="F377" i="1"/>
  <c r="G376" i="1"/>
  <c r="E376" i="1" s="1"/>
  <c r="F376" i="1"/>
  <c r="G375" i="1"/>
  <c r="F375" i="1"/>
  <c r="E375" i="1"/>
  <c r="G374" i="1"/>
  <c r="F374" i="1"/>
  <c r="E374" i="1" s="1"/>
  <c r="C374" i="1"/>
  <c r="G373" i="1"/>
  <c r="F373" i="1"/>
  <c r="C373" i="1"/>
  <c r="G372" i="1"/>
  <c r="E372" i="1" s="1"/>
  <c r="F372" i="1"/>
  <c r="G371" i="1"/>
  <c r="F371" i="1"/>
  <c r="E371" i="1" s="1"/>
  <c r="G370" i="1"/>
  <c r="F370" i="1"/>
  <c r="G369" i="1"/>
  <c r="F369" i="1"/>
  <c r="C369" i="1" s="1"/>
  <c r="G368" i="1"/>
  <c r="F368" i="1"/>
  <c r="E368" i="1" s="1"/>
  <c r="G367" i="1"/>
  <c r="F367" i="1"/>
  <c r="C367" i="1"/>
  <c r="G366" i="1"/>
  <c r="F366" i="1"/>
  <c r="E366" i="1"/>
  <c r="G365" i="1"/>
  <c r="E365" i="1" s="1"/>
  <c r="F365" i="1"/>
  <c r="G364" i="1"/>
  <c r="F364" i="1"/>
  <c r="G363" i="1"/>
  <c r="F363" i="1"/>
  <c r="C363" i="1" s="1"/>
  <c r="G362" i="1"/>
  <c r="F362" i="1"/>
  <c r="G361" i="1"/>
  <c r="F361" i="1"/>
  <c r="C361" i="1"/>
  <c r="G360" i="1"/>
  <c r="F360" i="1"/>
  <c r="C360" i="1"/>
  <c r="G359" i="1"/>
  <c r="C359" i="1" s="1"/>
  <c r="F359" i="1"/>
  <c r="G358" i="1"/>
  <c r="F358" i="1"/>
  <c r="G357" i="1"/>
  <c r="C357" i="1" s="1"/>
  <c r="F357" i="1"/>
  <c r="G356" i="1"/>
  <c r="F356" i="1"/>
  <c r="E356" i="1" s="1"/>
  <c r="G355" i="1"/>
  <c r="F355" i="1"/>
  <c r="E355" i="1" s="1"/>
  <c r="G354" i="1"/>
  <c r="F354" i="1"/>
  <c r="G353" i="1"/>
  <c r="F353" i="1"/>
  <c r="C353" i="1" s="1"/>
  <c r="G352" i="1"/>
  <c r="F352" i="1"/>
  <c r="C352" i="1"/>
  <c r="G351" i="1"/>
  <c r="C351" i="1" s="1"/>
  <c r="F351" i="1"/>
  <c r="G350" i="1"/>
  <c r="F350" i="1"/>
  <c r="G349" i="1"/>
  <c r="F349" i="1"/>
  <c r="C349" i="1"/>
  <c r="G348" i="1"/>
  <c r="F348" i="1"/>
  <c r="G347" i="1"/>
  <c r="F347" i="1"/>
  <c r="C347" i="1"/>
  <c r="G346" i="1"/>
  <c r="F346" i="1"/>
  <c r="G345" i="1"/>
  <c r="C345" i="1"/>
  <c r="F345" i="1"/>
  <c r="G344" i="1"/>
  <c r="F344" i="1"/>
  <c r="G343" i="1"/>
  <c r="E343" i="1" s="1"/>
  <c r="F343" i="1"/>
  <c r="C343" i="1" s="1"/>
  <c r="G342" i="1"/>
  <c r="F342" i="1"/>
  <c r="G341" i="1"/>
  <c r="F341" i="1"/>
  <c r="C341" i="1"/>
  <c r="G340" i="1"/>
  <c r="F340" i="1"/>
  <c r="G339" i="1"/>
  <c r="F339" i="1"/>
  <c r="G338" i="1"/>
  <c r="F338" i="1"/>
  <c r="E338" i="1"/>
  <c r="G337" i="1"/>
  <c r="E337" i="1" s="1"/>
  <c r="F337" i="1"/>
  <c r="G336" i="1"/>
  <c r="C336" i="1" s="1"/>
  <c r="E336" i="1"/>
  <c r="F336" i="1"/>
  <c r="G335" i="1"/>
  <c r="F335" i="1"/>
  <c r="C335" i="1" s="1"/>
  <c r="G334" i="1"/>
  <c r="F334" i="1"/>
  <c r="C334" i="1"/>
  <c r="G333" i="1"/>
  <c r="F333" i="1"/>
  <c r="E333" i="1"/>
  <c r="G332" i="1"/>
  <c r="C332" i="1" s="1"/>
  <c r="F332" i="1"/>
  <c r="G331" i="1"/>
  <c r="C331" i="1" s="1"/>
  <c r="F331" i="1"/>
  <c r="G330" i="1"/>
  <c r="F330" i="1"/>
  <c r="G329" i="1"/>
  <c r="F329" i="1"/>
  <c r="C329" i="1" s="1"/>
  <c r="G328" i="1"/>
  <c r="F328" i="1"/>
  <c r="G327" i="1"/>
  <c r="F327" i="1"/>
  <c r="C327" i="1" s="1"/>
  <c r="G326" i="1"/>
  <c r="F326" i="1"/>
  <c r="G325" i="1"/>
  <c r="F325" i="1"/>
  <c r="C325" i="1"/>
  <c r="G324" i="1"/>
  <c r="F324" i="1"/>
  <c r="C324" i="1" s="1"/>
  <c r="G323" i="1"/>
  <c r="F323" i="1"/>
  <c r="C323" i="1" s="1"/>
  <c r="G322" i="1"/>
  <c r="F322" i="1"/>
  <c r="G321" i="1"/>
  <c r="F321" i="1"/>
  <c r="C321" i="1" s="1"/>
  <c r="G320" i="1"/>
  <c r="E320" i="1"/>
  <c r="F320" i="1"/>
  <c r="G319" i="1"/>
  <c r="F319" i="1"/>
  <c r="C319" i="1"/>
  <c r="G318" i="1"/>
  <c r="F318" i="1"/>
  <c r="E318" i="1"/>
  <c r="C318" i="1"/>
  <c r="G317" i="1"/>
  <c r="F317" i="1"/>
  <c r="C317" i="1"/>
  <c r="G316" i="1"/>
  <c r="F316" i="1"/>
  <c r="G315" i="1"/>
  <c r="F315" i="1"/>
  <c r="C315" i="1"/>
  <c r="G314" i="1"/>
  <c r="F314" i="1"/>
  <c r="G313" i="1"/>
  <c r="F313" i="1"/>
  <c r="G312" i="1"/>
  <c r="F312" i="1"/>
  <c r="G311" i="1"/>
  <c r="C311" i="1"/>
  <c r="F311" i="1"/>
  <c r="G310" i="1"/>
  <c r="F310" i="1"/>
  <c r="G309" i="1"/>
  <c r="F309" i="1"/>
  <c r="C309" i="1" s="1"/>
  <c r="G308" i="1"/>
  <c r="F308" i="1"/>
  <c r="G263" i="1"/>
  <c r="G262" i="1"/>
  <c r="G261" i="1"/>
  <c r="G260" i="1"/>
  <c r="G259" i="1"/>
  <c r="G258" i="1"/>
  <c r="G257" i="1"/>
  <c r="C257" i="1" s="1"/>
  <c r="G256" i="1"/>
  <c r="G255" i="1"/>
  <c r="G254" i="1"/>
  <c r="G253" i="1"/>
  <c r="E253" i="1" s="1"/>
  <c r="G252" i="1"/>
  <c r="G251" i="1"/>
  <c r="G250" i="1"/>
  <c r="G249" i="1"/>
  <c r="E249" i="1" s="1"/>
  <c r="G248" i="1"/>
  <c r="G247" i="1"/>
  <c r="G246" i="1"/>
  <c r="G245" i="1"/>
  <c r="G244" i="1"/>
  <c r="G243" i="1"/>
  <c r="G242" i="1"/>
  <c r="G241" i="1"/>
  <c r="C241" i="1" s="1"/>
  <c r="G240" i="1"/>
  <c r="G239" i="1"/>
  <c r="G238" i="1"/>
  <c r="G237" i="1"/>
  <c r="C237" i="1" s="1"/>
  <c r="G236" i="1"/>
  <c r="G235" i="1"/>
  <c r="G234" i="1"/>
  <c r="G233" i="1"/>
  <c r="C233" i="1" s="1"/>
  <c r="G232" i="1"/>
  <c r="G231" i="1"/>
  <c r="G230" i="1"/>
  <c r="G229" i="1"/>
  <c r="E229" i="1" s="1"/>
  <c r="G228" i="1"/>
  <c r="G227" i="1"/>
  <c r="G226" i="1"/>
  <c r="G225" i="1"/>
  <c r="E225" i="1" s="1"/>
  <c r="G224" i="1"/>
  <c r="G223" i="1"/>
  <c r="G222" i="1"/>
  <c r="G221" i="1"/>
  <c r="C221" i="1" s="1"/>
  <c r="G220" i="1"/>
  <c r="G219" i="1"/>
  <c r="C219" i="1"/>
  <c r="G218" i="1"/>
  <c r="C218" i="1" s="1"/>
  <c r="G217" i="1"/>
  <c r="G216" i="1"/>
  <c r="G215" i="1"/>
  <c r="G214" i="1"/>
  <c r="C214" i="1" s="1"/>
  <c r="G213" i="1"/>
  <c r="G212" i="1"/>
  <c r="G211" i="1"/>
  <c r="E211" i="1" s="1"/>
  <c r="C211" i="1"/>
  <c r="G210" i="1"/>
  <c r="G209" i="1"/>
  <c r="G208" i="1"/>
  <c r="G207" i="1"/>
  <c r="G206" i="1"/>
  <c r="G199" i="1"/>
  <c r="G194" i="1"/>
  <c r="G190" i="1"/>
  <c r="C190" i="1" s="1"/>
  <c r="G307" i="1"/>
  <c r="F307" i="1"/>
  <c r="C307" i="1"/>
  <c r="G306" i="1"/>
  <c r="C306" i="1" s="1"/>
  <c r="F306" i="1"/>
  <c r="G305" i="1"/>
  <c r="F305" i="1"/>
  <c r="G304" i="1"/>
  <c r="F304" i="1"/>
  <c r="E304" i="1"/>
  <c r="G303" i="1"/>
  <c r="F303" i="1"/>
  <c r="G302" i="1"/>
  <c r="E302" i="1"/>
  <c r="F302" i="1"/>
  <c r="G301" i="1"/>
  <c r="F301" i="1"/>
  <c r="G300" i="1"/>
  <c r="E300" i="1" s="1"/>
  <c r="F300" i="1"/>
  <c r="G299" i="1"/>
  <c r="F299" i="1"/>
  <c r="G298" i="1"/>
  <c r="E298" i="1" s="1"/>
  <c r="F298" i="1"/>
  <c r="G297" i="1"/>
  <c r="F297" i="1"/>
  <c r="E297" i="1" s="1"/>
  <c r="G296" i="1"/>
  <c r="F296" i="1"/>
  <c r="C296" i="1" s="1"/>
  <c r="G295" i="1"/>
  <c r="F295" i="1"/>
  <c r="C295" i="1"/>
  <c r="G294" i="1"/>
  <c r="E294" i="1" s="1"/>
  <c r="F294" i="1"/>
  <c r="G293" i="1"/>
  <c r="C293" i="1" s="1"/>
  <c r="F293" i="1"/>
  <c r="G292" i="1"/>
  <c r="E292" i="1"/>
  <c r="F292" i="1"/>
  <c r="G291" i="1"/>
  <c r="F291" i="1"/>
  <c r="E291" i="1" s="1"/>
  <c r="G290" i="1"/>
  <c r="F290" i="1"/>
  <c r="C290" i="1" s="1"/>
  <c r="G289" i="1"/>
  <c r="F289" i="1"/>
  <c r="G288" i="1"/>
  <c r="F288" i="1"/>
  <c r="C288" i="1" s="1"/>
  <c r="G287" i="1"/>
  <c r="F287" i="1"/>
  <c r="G286" i="1"/>
  <c r="F286" i="1"/>
  <c r="E286" i="1" s="1"/>
  <c r="G285" i="1"/>
  <c r="F285" i="1"/>
  <c r="C285" i="1"/>
  <c r="G284" i="1"/>
  <c r="F284" i="1"/>
  <c r="C284" i="1" s="1"/>
  <c r="G283" i="1"/>
  <c r="F283" i="1"/>
  <c r="G282" i="1"/>
  <c r="C282" i="1"/>
  <c r="F282" i="1"/>
  <c r="G281" i="1"/>
  <c r="F281" i="1"/>
  <c r="C281" i="1"/>
  <c r="G280" i="1"/>
  <c r="E280" i="1" s="1"/>
  <c r="F280" i="1"/>
  <c r="C280" i="1" s="1"/>
  <c r="G279" i="1"/>
  <c r="F279" i="1"/>
  <c r="G278" i="1"/>
  <c r="F278" i="1"/>
  <c r="G277" i="1"/>
  <c r="F277" i="1"/>
  <c r="C277" i="1" s="1"/>
  <c r="G276" i="1"/>
  <c r="F276" i="1"/>
  <c r="C276" i="1"/>
  <c r="G275" i="1"/>
  <c r="F275" i="1"/>
  <c r="G274" i="1"/>
  <c r="F274" i="1"/>
  <c r="G273" i="1"/>
  <c r="F273" i="1"/>
  <c r="E273" i="1" s="1"/>
  <c r="G272" i="1"/>
  <c r="E272" i="1" s="1"/>
  <c r="F272" i="1"/>
  <c r="G271" i="1"/>
  <c r="F271" i="1"/>
  <c r="G270" i="1"/>
  <c r="F270" i="1"/>
  <c r="G269" i="1"/>
  <c r="E269" i="1" s="1"/>
  <c r="F269" i="1"/>
  <c r="G268" i="1"/>
  <c r="F268" i="1"/>
  <c r="G267" i="1"/>
  <c r="C267" i="1" s="1"/>
  <c r="F267" i="1"/>
  <c r="G266" i="1"/>
  <c r="F266" i="1"/>
  <c r="E266" i="1"/>
  <c r="G265" i="1"/>
  <c r="F265" i="1"/>
  <c r="C265" i="1" s="1"/>
  <c r="G264" i="1"/>
  <c r="F264" i="1"/>
  <c r="F263" i="1"/>
  <c r="F262" i="1"/>
  <c r="E262" i="1" s="1"/>
  <c r="F261" i="1"/>
  <c r="F260" i="1"/>
  <c r="C260" i="1" s="1"/>
  <c r="F259" i="1"/>
  <c r="F258" i="1"/>
  <c r="E258" i="1" s="1"/>
  <c r="F257" i="1"/>
  <c r="F256" i="1"/>
  <c r="C256" i="1"/>
  <c r="F255" i="1"/>
  <c r="E255" i="1" s="1"/>
  <c r="F254" i="1"/>
  <c r="F253" i="1"/>
  <c r="F252" i="1"/>
  <c r="C252" i="1"/>
  <c r="F251" i="1"/>
  <c r="F250" i="1"/>
  <c r="F249" i="1"/>
  <c r="F248" i="1"/>
  <c r="F247" i="1"/>
  <c r="F246" i="1"/>
  <c r="F245" i="1"/>
  <c r="F244" i="1"/>
  <c r="C244" i="1" s="1"/>
  <c r="F243" i="1"/>
  <c r="E243" i="1" s="1"/>
  <c r="F242" i="1"/>
  <c r="C242" i="1" s="1"/>
  <c r="F241" i="1"/>
  <c r="F240" i="1"/>
  <c r="C240" i="1"/>
  <c r="F239" i="1"/>
  <c r="E239" i="1" s="1"/>
  <c r="F238" i="1"/>
  <c r="F237" i="1"/>
  <c r="E237" i="1"/>
  <c r="F236" i="1"/>
  <c r="C236" i="1" s="1"/>
  <c r="F235" i="1"/>
  <c r="F234" i="1"/>
  <c r="C234" i="1"/>
  <c r="F233" i="1"/>
  <c r="F232" i="1"/>
  <c r="C232" i="1"/>
  <c r="F231" i="1"/>
  <c r="F230" i="1"/>
  <c r="C230" i="1"/>
  <c r="F229" i="1"/>
  <c r="F228" i="1"/>
  <c r="F227" i="1"/>
  <c r="C227" i="1"/>
  <c r="F226" i="1"/>
  <c r="F225" i="1"/>
  <c r="F224" i="1"/>
  <c r="C224" i="1"/>
  <c r="F223" i="1"/>
  <c r="C223" i="1" s="1"/>
  <c r="F222" i="1"/>
  <c r="F221" i="1"/>
  <c r="F220" i="1"/>
  <c r="C220" i="1"/>
  <c r="F219" i="1"/>
  <c r="F218" i="1"/>
  <c r="F217" i="1"/>
  <c r="F216" i="1"/>
  <c r="F215" i="1"/>
  <c r="F214" i="1"/>
  <c r="F213" i="1"/>
  <c r="E213" i="1" s="1"/>
  <c r="F212" i="1"/>
  <c r="C212" i="1" s="1"/>
  <c r="F211" i="1"/>
  <c r="F210" i="1"/>
  <c r="F209" i="1"/>
  <c r="F208" i="1"/>
  <c r="C208" i="1" s="1"/>
  <c r="F207" i="1"/>
  <c r="E207" i="1"/>
  <c r="F206" i="1"/>
  <c r="E206" i="1"/>
  <c r="G205" i="1"/>
  <c r="F205" i="1"/>
  <c r="C205" i="1" s="1"/>
  <c r="G204" i="1"/>
  <c r="F204" i="1"/>
  <c r="E204" i="1"/>
  <c r="G203" i="1"/>
  <c r="F203" i="1"/>
  <c r="G202" i="1"/>
  <c r="F202" i="1"/>
  <c r="E202" i="1" s="1"/>
  <c r="G201" i="1"/>
  <c r="F201" i="1"/>
  <c r="G200" i="1"/>
  <c r="F200" i="1"/>
  <c r="F199" i="1"/>
  <c r="G198" i="1"/>
  <c r="F198" i="1"/>
  <c r="C198" i="1" s="1"/>
  <c r="G197" i="1"/>
  <c r="F197" i="1"/>
  <c r="E197" i="1" s="1"/>
  <c r="G196" i="1"/>
  <c r="F196" i="1"/>
  <c r="C196" i="1"/>
  <c r="E196" i="1"/>
  <c r="G195" i="1"/>
  <c r="F195" i="1"/>
  <c r="F194" i="1"/>
  <c r="C194" i="1" s="1"/>
  <c r="G193" i="1"/>
  <c r="F193" i="1"/>
  <c r="C193" i="1" s="1"/>
  <c r="G192" i="1"/>
  <c r="C192" i="1" s="1"/>
  <c r="F192" i="1"/>
  <c r="G191" i="1"/>
  <c r="F191" i="1"/>
  <c r="E191" i="1" s="1"/>
  <c r="F190" i="1"/>
  <c r="H118" i="1"/>
  <c r="G118" i="1"/>
  <c r="C118" i="1"/>
  <c r="H102" i="1"/>
  <c r="G102" i="1" s="1"/>
  <c r="F102" i="1"/>
  <c r="E102" i="1" s="1"/>
  <c r="G189" i="1"/>
  <c r="F189" i="1"/>
  <c r="E189" i="1" s="1"/>
  <c r="C189" i="1"/>
  <c r="G188" i="1"/>
  <c r="F188" i="1"/>
  <c r="E188" i="1" s="1"/>
  <c r="G187" i="1"/>
  <c r="F187" i="1"/>
  <c r="C187" i="1" s="1"/>
  <c r="G186" i="1"/>
  <c r="E186" i="1" s="1"/>
  <c r="F186" i="1"/>
  <c r="G185" i="1"/>
  <c r="C185" i="1"/>
  <c r="F185" i="1"/>
  <c r="G184" i="1"/>
  <c r="F184" i="1"/>
  <c r="E184" i="1"/>
  <c r="G183" i="1"/>
  <c r="F183" i="1"/>
  <c r="E183" i="1"/>
  <c r="G182" i="1"/>
  <c r="E182" i="1" s="1"/>
  <c r="F182" i="1"/>
  <c r="C182" i="1" s="1"/>
  <c r="G181" i="1"/>
  <c r="F181" i="1"/>
  <c r="G180" i="1"/>
  <c r="F180" i="1"/>
  <c r="G179" i="1"/>
  <c r="E179" i="1" s="1"/>
  <c r="F179" i="1"/>
  <c r="G178" i="1"/>
  <c r="F178" i="1"/>
  <c r="C178" i="1" s="1"/>
  <c r="G177" i="1"/>
  <c r="F177" i="1"/>
  <c r="G176" i="1"/>
  <c r="C176" i="1" s="1"/>
  <c r="F176" i="1"/>
  <c r="G175" i="1"/>
  <c r="F175" i="1"/>
  <c r="C175" i="1" s="1"/>
  <c r="G174" i="1"/>
  <c r="F174" i="1"/>
  <c r="E174" i="1" s="1"/>
  <c r="G173" i="1"/>
  <c r="F173" i="1"/>
  <c r="G172" i="1"/>
  <c r="F172" i="1"/>
  <c r="E172" i="1" s="1"/>
  <c r="G171" i="1"/>
  <c r="F171" i="1"/>
  <c r="G170" i="1"/>
  <c r="F170" i="1"/>
  <c r="E170" i="1" s="1"/>
  <c r="G169" i="1"/>
  <c r="F169" i="1"/>
  <c r="G168" i="1"/>
  <c r="F168" i="1"/>
  <c r="G167" i="1"/>
  <c r="F167" i="1"/>
  <c r="E167" i="1" s="1"/>
  <c r="G166" i="1"/>
  <c r="F166" i="1"/>
  <c r="G165" i="1"/>
  <c r="C165" i="1" s="1"/>
  <c r="F165" i="1"/>
  <c r="G164" i="1"/>
  <c r="F164" i="1"/>
  <c r="G163" i="1"/>
  <c r="F163" i="1"/>
  <c r="E163" i="1" s="1"/>
  <c r="G162" i="1"/>
  <c r="F162" i="1"/>
  <c r="C162" i="1"/>
  <c r="G161" i="1"/>
  <c r="C161" i="1" s="1"/>
  <c r="F161" i="1"/>
  <c r="G160" i="1"/>
  <c r="F160" i="1"/>
  <c r="C160" i="1" s="1"/>
  <c r="G159" i="1"/>
  <c r="F159" i="1"/>
  <c r="E159" i="1"/>
  <c r="G158" i="1"/>
  <c r="F158" i="1"/>
  <c r="E158" i="1"/>
  <c r="G157" i="1"/>
  <c r="F157" i="1"/>
  <c r="G156" i="1"/>
  <c r="C156" i="1"/>
  <c r="F156" i="1"/>
  <c r="G155" i="1"/>
  <c r="F155" i="1"/>
  <c r="C155" i="1" s="1"/>
  <c r="G154" i="1"/>
  <c r="F154" i="1"/>
  <c r="C154" i="1" s="1"/>
  <c r="G153" i="1"/>
  <c r="E153" i="1" s="1"/>
  <c r="F153" i="1"/>
  <c r="C153" i="1" s="1"/>
  <c r="G152" i="1"/>
  <c r="F152" i="1"/>
  <c r="C152" i="1" s="1"/>
  <c r="G151" i="1"/>
  <c r="F151" i="1"/>
  <c r="H117" i="1"/>
  <c r="G117" i="1" s="1"/>
  <c r="F117" i="1"/>
  <c r="H116" i="1"/>
  <c r="G116" i="1"/>
  <c r="E116" i="1" s="1"/>
  <c r="F116" i="1"/>
  <c r="H115" i="1"/>
  <c r="G115" i="1"/>
  <c r="H114" i="1"/>
  <c r="G114" i="1" s="1"/>
  <c r="E114" i="1" s="1"/>
  <c r="H113" i="1"/>
  <c r="G113" i="1"/>
  <c r="H112" i="1"/>
  <c r="G112" i="1"/>
  <c r="H111" i="1"/>
  <c r="G111" i="1" s="1"/>
  <c r="C111" i="1" s="1"/>
  <c r="H110" i="1"/>
  <c r="G110" i="1"/>
  <c r="C110" i="1"/>
  <c r="H109" i="1"/>
  <c r="G109" i="1" s="1"/>
  <c r="E109" i="1" s="1"/>
  <c r="F109" i="1"/>
  <c r="H108" i="1"/>
  <c r="G108" i="1" s="1"/>
  <c r="H107" i="1"/>
  <c r="H106" i="1"/>
  <c r="G106" i="1"/>
  <c r="F106" i="1"/>
  <c r="H105" i="1"/>
  <c r="G105" i="1"/>
  <c r="H104" i="1"/>
  <c r="G104" i="1" s="1"/>
  <c r="H103" i="1"/>
  <c r="G103" i="1"/>
  <c r="E103" i="1"/>
  <c r="H101" i="1"/>
  <c r="G101" i="1" s="1"/>
  <c r="H100" i="1"/>
  <c r="H99" i="1"/>
  <c r="G99" i="1" s="1"/>
  <c r="C99" i="1" s="1"/>
  <c r="H98" i="1"/>
  <c r="G98" i="1"/>
  <c r="H97" i="1"/>
  <c r="G97" i="1" s="1"/>
  <c r="H96" i="1"/>
  <c r="G96" i="1" s="1"/>
  <c r="E96" i="1" s="1"/>
  <c r="H95" i="1"/>
  <c r="G95" i="1" s="1"/>
  <c r="H94" i="1"/>
  <c r="G94" i="1"/>
  <c r="H93" i="1"/>
  <c r="H92" i="1"/>
  <c r="G92" i="1" s="1"/>
  <c r="H91" i="1"/>
  <c r="H90" i="1"/>
  <c r="G90" i="1"/>
  <c r="C90" i="1" s="1"/>
  <c r="F90" i="1"/>
  <c r="H89" i="1"/>
  <c r="G89" i="1"/>
  <c r="H88" i="1"/>
  <c r="H87" i="1"/>
  <c r="G87" i="1"/>
  <c r="E87" i="1" s="1"/>
  <c r="C87" i="1"/>
  <c r="H86" i="1"/>
  <c r="G86" i="1"/>
  <c r="H85" i="1"/>
  <c r="G85" i="1" s="1"/>
  <c r="H84" i="1"/>
  <c r="G84" i="1" s="1"/>
  <c r="E84" i="1" s="1"/>
  <c r="H83" i="1"/>
  <c r="H82" i="1"/>
  <c r="G82" i="1"/>
  <c r="H81" i="1"/>
  <c r="G81" i="1" s="1"/>
  <c r="C81" i="1" s="1"/>
  <c r="H80" i="1"/>
  <c r="G80" i="1" s="1"/>
  <c r="H79" i="1"/>
  <c r="G79" i="1" s="1"/>
  <c r="H78" i="1"/>
  <c r="G78" i="1"/>
  <c r="C78" i="1"/>
  <c r="H77" i="1"/>
  <c r="H76" i="1"/>
  <c r="G76" i="1" s="1"/>
  <c r="H66" i="1"/>
  <c r="G66" i="1"/>
  <c r="E66" i="1"/>
  <c r="H62" i="1"/>
  <c r="G62" i="1"/>
  <c r="H61" i="1"/>
  <c r="G61" i="1"/>
  <c r="F115" i="1"/>
  <c r="C115" i="1" s="1"/>
  <c r="F114" i="1"/>
  <c r="F113" i="1"/>
  <c r="E113" i="1" s="1"/>
  <c r="F112" i="1"/>
  <c r="F111" i="1"/>
  <c r="F110" i="1"/>
  <c r="F108" i="1"/>
  <c r="F107" i="1"/>
  <c r="C107" i="1" s="1"/>
  <c r="G107" i="1"/>
  <c r="F105" i="1"/>
  <c r="E105" i="1"/>
  <c r="F104" i="1"/>
  <c r="E104" i="1" s="1"/>
  <c r="F103" i="1"/>
  <c r="F101" i="1"/>
  <c r="F100" i="1"/>
  <c r="F99" i="1"/>
  <c r="F98" i="1"/>
  <c r="F97" i="1"/>
  <c r="F96" i="1"/>
  <c r="F95" i="1"/>
  <c r="F94" i="1"/>
  <c r="C94" i="1" s="1"/>
  <c r="F93" i="1"/>
  <c r="F92" i="1"/>
  <c r="F91" i="1"/>
  <c r="F89" i="1"/>
  <c r="E89" i="1" s="1"/>
  <c r="F88" i="1"/>
  <c r="F87" i="1"/>
  <c r="F86" i="1"/>
  <c r="C86" i="1" s="1"/>
  <c r="F85" i="1"/>
  <c r="E85" i="1" s="1"/>
  <c r="F84" i="1"/>
  <c r="F83" i="1"/>
  <c r="E83" i="1"/>
  <c r="F82" i="1"/>
  <c r="F81" i="1"/>
  <c r="F80" i="1"/>
  <c r="F79" i="1"/>
  <c r="E79" i="1"/>
  <c r="F78" i="1"/>
  <c r="F77" i="1"/>
  <c r="F76" i="1"/>
  <c r="C76" i="1" s="1"/>
  <c r="F75" i="1"/>
  <c r="E75" i="1" s="1"/>
  <c r="F74" i="1"/>
  <c r="F73" i="1"/>
  <c r="C73" i="1" s="1"/>
  <c r="F72" i="1"/>
  <c r="C72" i="1" s="1"/>
  <c r="F71" i="1"/>
  <c r="E71" i="1" s="1"/>
  <c r="F70" i="1"/>
  <c r="F69" i="1"/>
  <c r="E69" i="1" s="1"/>
  <c r="F68" i="1"/>
  <c r="F67" i="1"/>
  <c r="F66" i="1"/>
  <c r="F65" i="1"/>
  <c r="F64" i="1"/>
  <c r="E64" i="1" s="1"/>
  <c r="F63" i="1"/>
  <c r="F62" i="1"/>
  <c r="F61" i="1"/>
  <c r="F60" i="1"/>
  <c r="E60" i="1"/>
  <c r="F59" i="1"/>
  <c r="H59" i="1"/>
  <c r="G59" i="1" s="1"/>
  <c r="C59" i="1" s="1"/>
  <c r="F58" i="1"/>
  <c r="F57" i="1"/>
  <c r="F56" i="1"/>
  <c r="F55" i="1"/>
  <c r="F54" i="1"/>
  <c r="H54" i="1"/>
  <c r="G54" i="1"/>
  <c r="E54" i="1" s="1"/>
  <c r="F53" i="1"/>
  <c r="F52" i="1"/>
  <c r="F51" i="1"/>
  <c r="C51" i="1" s="1"/>
  <c r="F50" i="1"/>
  <c r="E50" i="1" s="1"/>
  <c r="F49" i="1"/>
  <c r="F48" i="1"/>
  <c r="H53" i="1"/>
  <c r="G53" i="1" s="1"/>
  <c r="H52" i="1"/>
  <c r="G52" i="1"/>
  <c r="H49" i="1"/>
  <c r="G49" i="1" s="1"/>
  <c r="E49" i="1" s="1"/>
  <c r="H48" i="1"/>
  <c r="G48" i="1"/>
  <c r="C48" i="1" s="1"/>
  <c r="E48" i="1"/>
  <c r="H75" i="1"/>
  <c r="G75" i="1"/>
  <c r="H74" i="1"/>
  <c r="G74" i="1"/>
  <c r="H73" i="1"/>
  <c r="H72" i="1"/>
  <c r="H71" i="1"/>
  <c r="G71" i="1"/>
  <c r="H70" i="1"/>
  <c r="H69" i="1"/>
  <c r="H68" i="1"/>
  <c r="G68" i="1" s="1"/>
  <c r="H67" i="1"/>
  <c r="G67" i="1"/>
  <c r="C67" i="1" s="1"/>
  <c r="H65" i="1"/>
  <c r="G65" i="1" s="1"/>
  <c r="H64" i="1"/>
  <c r="G64" i="1"/>
  <c r="C64" i="1" s="1"/>
  <c r="H63" i="1"/>
  <c r="G63" i="1" s="1"/>
  <c r="H60" i="1"/>
  <c r="G60" i="1"/>
  <c r="C60" i="1"/>
  <c r="H58" i="1"/>
  <c r="G58" i="1" s="1"/>
  <c r="E58" i="1" s="1"/>
  <c r="H57" i="1"/>
  <c r="H56" i="1"/>
  <c r="G56" i="1" s="1"/>
  <c r="C56" i="1" s="1"/>
  <c r="H55" i="1"/>
  <c r="G55" i="1"/>
  <c r="H51" i="1"/>
  <c r="H50" i="1"/>
  <c r="G50" i="1" s="1"/>
  <c r="N20" i="1"/>
  <c r="N21" i="1" s="1"/>
  <c r="H17" i="1"/>
  <c r="G17" i="1"/>
  <c r="H16" i="1"/>
  <c r="G16" i="1" s="1"/>
  <c r="E16" i="1" s="1"/>
  <c r="H14" i="1"/>
  <c r="G14" i="1"/>
  <c r="H13" i="1"/>
  <c r="G13" i="1"/>
  <c r="H12" i="1"/>
  <c r="G12" i="1"/>
  <c r="H11" i="1"/>
  <c r="G11" i="1"/>
  <c r="C11" i="1" s="1"/>
  <c r="F11" i="1"/>
  <c r="H9" i="1"/>
  <c r="H8" i="1"/>
  <c r="G8" i="1"/>
  <c r="G150" i="1"/>
  <c r="G149" i="1"/>
  <c r="G148" i="1"/>
  <c r="G147" i="1"/>
  <c r="G146" i="1"/>
  <c r="G145" i="1"/>
  <c r="G144" i="1"/>
  <c r="C144" i="1" s="1"/>
  <c r="G143" i="1"/>
  <c r="G142" i="1"/>
  <c r="G141" i="1"/>
  <c r="G140" i="1"/>
  <c r="E140" i="1" s="1"/>
  <c r="G139" i="1"/>
  <c r="G138" i="1"/>
  <c r="G137" i="1"/>
  <c r="C137" i="1" s="1"/>
  <c r="G136" i="1"/>
  <c r="G135" i="1"/>
  <c r="G134" i="1"/>
  <c r="E134" i="1"/>
  <c r="G133" i="1"/>
  <c r="G132" i="1"/>
  <c r="G131" i="1"/>
  <c r="E131" i="1" s="1"/>
  <c r="G130" i="1"/>
  <c r="E130" i="1" s="1"/>
  <c r="G129" i="1"/>
  <c r="E129" i="1" s="1"/>
  <c r="G128" i="1"/>
  <c r="G127" i="1"/>
  <c r="G126" i="1"/>
  <c r="G125" i="1"/>
  <c r="G124" i="1"/>
  <c r="G123" i="1"/>
  <c r="G122" i="1"/>
  <c r="G121" i="1"/>
  <c r="G120" i="1"/>
  <c r="G119" i="1"/>
  <c r="E119" i="1" s="1"/>
  <c r="G100" i="1"/>
  <c r="E100" i="1" s="1"/>
  <c r="G93" i="1"/>
  <c r="C93" i="1" s="1"/>
  <c r="G91" i="1"/>
  <c r="E91" i="1"/>
  <c r="G88" i="1"/>
  <c r="E88" i="1" s="1"/>
  <c r="G83" i="1"/>
  <c r="G77" i="1"/>
  <c r="E77" i="1" s="1"/>
  <c r="E76" i="1"/>
  <c r="G73" i="1"/>
  <c r="G72" i="1"/>
  <c r="G70" i="1"/>
  <c r="E70" i="1" s="1"/>
  <c r="G69" i="1"/>
  <c r="G57" i="1"/>
  <c r="E57" i="1" s="1"/>
  <c r="G51" i="1"/>
  <c r="E51" i="1" s="1"/>
  <c r="H41" i="1"/>
  <c r="G41" i="1"/>
  <c r="G40" i="1"/>
  <c r="G10" i="1"/>
  <c r="G9" i="1"/>
  <c r="C9" i="1" s="1"/>
  <c r="F9" i="1"/>
  <c r="C105" i="1"/>
  <c r="F127" i="1"/>
  <c r="C127" i="1" s="1"/>
  <c r="F14" i="1"/>
  <c r="C14" i="1"/>
  <c r="F131" i="1"/>
  <c r="F119" i="1"/>
  <c r="E73" i="1"/>
  <c r="E72" i="1"/>
  <c r="F18" i="1"/>
  <c r="H18" i="1"/>
  <c r="G18" i="1"/>
  <c r="C18" i="1" s="1"/>
  <c r="F19" i="1"/>
  <c r="E19" i="1"/>
  <c r="H19" i="1"/>
  <c r="G19" i="1" s="1"/>
  <c r="F20" i="1"/>
  <c r="H20" i="1"/>
  <c r="G20" i="1"/>
  <c r="F21" i="1"/>
  <c r="H21" i="1"/>
  <c r="G21" i="1"/>
  <c r="E21" i="1" s="1"/>
  <c r="C21" i="1"/>
  <c r="F22" i="1"/>
  <c r="H22" i="1"/>
  <c r="G22" i="1"/>
  <c r="E22" i="1"/>
  <c r="F23" i="1"/>
  <c r="H23" i="1"/>
  <c r="G23" i="1"/>
  <c r="F24" i="1"/>
  <c r="C24" i="1" s="1"/>
  <c r="H24" i="1"/>
  <c r="G24" i="1"/>
  <c r="F25" i="1"/>
  <c r="H25" i="1"/>
  <c r="G25" i="1"/>
  <c r="F26" i="1"/>
  <c r="E26" i="1" s="1"/>
  <c r="H26" i="1"/>
  <c r="G26" i="1"/>
  <c r="F27" i="1"/>
  <c r="H27" i="1"/>
  <c r="G27" i="1" s="1"/>
  <c r="C27" i="1" s="1"/>
  <c r="F28" i="1"/>
  <c r="H28" i="1"/>
  <c r="G28" i="1" s="1"/>
  <c r="F29" i="1"/>
  <c r="H29" i="1"/>
  <c r="G29" i="1" s="1"/>
  <c r="C29" i="1" s="1"/>
  <c r="F30" i="1"/>
  <c r="H30" i="1"/>
  <c r="G30" i="1" s="1"/>
  <c r="E30" i="1" s="1"/>
  <c r="F31" i="1"/>
  <c r="E31" i="1" s="1"/>
  <c r="H31" i="1"/>
  <c r="G31" i="1" s="1"/>
  <c r="F32" i="1"/>
  <c r="E32" i="1"/>
  <c r="H32" i="1"/>
  <c r="G32" i="1"/>
  <c r="F33" i="1"/>
  <c r="C33" i="1" s="1"/>
  <c r="H33" i="1"/>
  <c r="G33" i="1" s="1"/>
  <c r="F34" i="1"/>
  <c r="C34" i="1"/>
  <c r="H34" i="1"/>
  <c r="G34" i="1"/>
  <c r="F35" i="1"/>
  <c r="H35" i="1"/>
  <c r="G35" i="1" s="1"/>
  <c r="F36" i="1"/>
  <c r="C36" i="1" s="1"/>
  <c r="H36" i="1"/>
  <c r="G36" i="1" s="1"/>
  <c r="F37" i="1"/>
  <c r="H37" i="1"/>
  <c r="G37" i="1" s="1"/>
  <c r="F38" i="1"/>
  <c r="H38" i="1"/>
  <c r="G38" i="1" s="1"/>
  <c r="C38" i="1" s="1"/>
  <c r="F39" i="1"/>
  <c r="H39" i="1"/>
  <c r="G39" i="1" s="1"/>
  <c r="F40" i="1"/>
  <c r="F41" i="1"/>
  <c r="E41" i="1" s="1"/>
  <c r="F42" i="1"/>
  <c r="H42" i="1"/>
  <c r="G42" i="1"/>
  <c r="C42" i="1"/>
  <c r="F43" i="1"/>
  <c r="H43" i="1"/>
  <c r="G43" i="1" s="1"/>
  <c r="E43" i="1"/>
  <c r="F44" i="1"/>
  <c r="E44" i="1" s="1"/>
  <c r="H44" i="1"/>
  <c r="G44" i="1"/>
  <c r="F45" i="1"/>
  <c r="C45" i="1" s="1"/>
  <c r="H45" i="1"/>
  <c r="G45" i="1" s="1"/>
  <c r="F46" i="1"/>
  <c r="C46" i="1" s="1"/>
  <c r="H46" i="1"/>
  <c r="G46" i="1"/>
  <c r="F47" i="1"/>
  <c r="H47" i="1"/>
  <c r="G47" i="1" s="1"/>
  <c r="C47" i="1" s="1"/>
  <c r="F13" i="1"/>
  <c r="C13" i="1" s="1"/>
  <c r="E13" i="1"/>
  <c r="F15" i="1"/>
  <c r="H15" i="1"/>
  <c r="G15" i="1" s="1"/>
  <c r="F16" i="1"/>
  <c r="F17" i="1"/>
  <c r="C17" i="1" s="1"/>
  <c r="F10" i="1"/>
  <c r="E10" i="1" s="1"/>
  <c r="F12" i="1"/>
  <c r="E12" i="1" s="1"/>
  <c r="F8" i="1"/>
  <c r="E8" i="1" s="1"/>
  <c r="F118" i="1"/>
  <c r="E118" i="1" s="1"/>
  <c r="F120" i="1"/>
  <c r="C120" i="1"/>
  <c r="F121" i="1"/>
  <c r="F122" i="1"/>
  <c r="C122" i="1"/>
  <c r="F123" i="1"/>
  <c r="E123" i="1" s="1"/>
  <c r="F124" i="1"/>
  <c r="F125" i="1"/>
  <c r="C125" i="1" s="1"/>
  <c r="F126" i="1"/>
  <c r="E127" i="1"/>
  <c r="F128" i="1"/>
  <c r="E128" i="1"/>
  <c r="F129" i="1"/>
  <c r="C129" i="1"/>
  <c r="F130" i="1"/>
  <c r="F132" i="1"/>
  <c r="E132" i="1" s="1"/>
  <c r="F133" i="1"/>
  <c r="E133" i="1"/>
  <c r="F134" i="1"/>
  <c r="F135" i="1"/>
  <c r="C135" i="1"/>
  <c r="F136" i="1"/>
  <c r="F137" i="1"/>
  <c r="F138" i="1"/>
  <c r="C138" i="1" s="1"/>
  <c r="F139" i="1"/>
  <c r="C139" i="1" s="1"/>
  <c r="E139" i="1"/>
  <c r="F140" i="1"/>
  <c r="F141" i="1"/>
  <c r="E141" i="1" s="1"/>
  <c r="F142" i="1"/>
  <c r="C142" i="1" s="1"/>
  <c r="F143" i="1"/>
  <c r="C143" i="1"/>
  <c r="F144" i="1"/>
  <c r="F145" i="1"/>
  <c r="F146" i="1"/>
  <c r="E146" i="1"/>
  <c r="F147" i="1"/>
  <c r="F148" i="1"/>
  <c r="F149" i="1"/>
  <c r="C149" i="1"/>
  <c r="F150" i="1"/>
  <c r="C150" i="1" s="1"/>
  <c r="C4" i="1"/>
  <c r="E150" i="1"/>
  <c r="C134" i="1"/>
  <c r="E155" i="1"/>
  <c r="C159" i="1"/>
  <c r="C163" i="1"/>
  <c r="C167" i="1"/>
  <c r="E175" i="1"/>
  <c r="C148" i="1"/>
  <c r="C132" i="1"/>
  <c r="C128" i="1"/>
  <c r="C124" i="1"/>
  <c r="E124" i="1"/>
  <c r="E120" i="1"/>
  <c r="C28" i="1"/>
  <c r="C10" i="1"/>
  <c r="E161" i="1"/>
  <c r="E165" i="1"/>
  <c r="E169" i="1"/>
  <c r="C169" i="1"/>
  <c r="E208" i="1"/>
  <c r="C210" i="1"/>
  <c r="E210" i="1"/>
  <c r="E212" i="1"/>
  <c r="E214" i="1"/>
  <c r="E216" i="1"/>
  <c r="E220" i="1"/>
  <c r="C222" i="1"/>
  <c r="E222" i="1"/>
  <c r="E224" i="1"/>
  <c r="C226" i="1"/>
  <c r="E226" i="1"/>
  <c r="E230" i="1"/>
  <c r="E232" i="1"/>
  <c r="E234" i="1"/>
  <c r="E236" i="1"/>
  <c r="C238" i="1"/>
  <c r="E238" i="1"/>
  <c r="E240" i="1"/>
  <c r="E242" i="1"/>
  <c r="E244" i="1"/>
  <c r="C246" i="1"/>
  <c r="E246" i="1"/>
  <c r="C250" i="1"/>
  <c r="E250" i="1"/>
  <c r="E252" i="1"/>
  <c r="C254" i="1"/>
  <c r="E254" i="1"/>
  <c r="E256" i="1"/>
  <c r="C258" i="1"/>
  <c r="E260" i="1"/>
  <c r="C262" i="1"/>
  <c r="C206" i="1"/>
  <c r="E56" i="1"/>
  <c r="C104" i="1"/>
  <c r="C108" i="1"/>
  <c r="C177" i="1"/>
  <c r="C179" i="1"/>
  <c r="C207" i="1"/>
  <c r="C215" i="1"/>
  <c r="E215" i="1"/>
  <c r="E219" i="1"/>
  <c r="E223" i="1"/>
  <c r="E227" i="1"/>
  <c r="C231" i="1"/>
  <c r="E231" i="1"/>
  <c r="C235" i="1"/>
  <c r="E235" i="1"/>
  <c r="C243" i="1"/>
  <c r="C247" i="1"/>
  <c r="E247" i="1"/>
  <c r="C251" i="1"/>
  <c r="E251" i="1"/>
  <c r="C255" i="1"/>
  <c r="C259" i="1"/>
  <c r="E259" i="1"/>
  <c r="C263" i="1"/>
  <c r="E263" i="1"/>
  <c r="E296" i="1"/>
  <c r="E284" i="1"/>
  <c r="E276" i="1"/>
  <c r="E268" i="1"/>
  <c r="E264" i="1"/>
  <c r="E309" i="1"/>
  <c r="E307" i="1"/>
  <c r="E295" i="1"/>
  <c r="E293" i="1"/>
  <c r="E285" i="1"/>
  <c r="E283" i="1"/>
  <c r="E265" i="1"/>
  <c r="E327" i="1"/>
  <c r="E413" i="1"/>
  <c r="E419" i="1"/>
  <c r="E421" i="1"/>
  <c r="E443" i="1"/>
  <c r="E451" i="1"/>
  <c r="E461" i="1"/>
  <c r="E363" i="1"/>
  <c r="E364" i="1"/>
  <c r="E379" i="1"/>
  <c r="E381" i="1"/>
  <c r="E389" i="1"/>
  <c r="C375" i="1"/>
  <c r="C387" i="1"/>
  <c r="C415" i="1"/>
  <c r="C419" i="1"/>
  <c r="C423" i="1"/>
  <c r="C427" i="1"/>
  <c r="C439" i="1"/>
  <c r="C443" i="1"/>
  <c r="C447" i="1"/>
  <c r="C467" i="1"/>
  <c r="E361" i="1"/>
  <c r="E357" i="1"/>
  <c r="E351" i="1"/>
  <c r="E347" i="1"/>
  <c r="E342" i="1"/>
  <c r="E341" i="1"/>
  <c r="E335" i="1"/>
  <c r="E329" i="1"/>
  <c r="E325" i="1"/>
  <c r="E313" i="1"/>
  <c r="E311" i="1"/>
  <c r="C79" i="1"/>
  <c r="C91" i="1"/>
  <c r="E95" i="1"/>
  <c r="C95" i="1"/>
  <c r="E99" i="1"/>
  <c r="C103" i="1"/>
  <c r="E112" i="1"/>
  <c r="E151" i="1"/>
  <c r="C151" i="1"/>
  <c r="E166" i="1"/>
  <c r="C166" i="1"/>
  <c r="E181" i="1"/>
  <c r="C181" i="1"/>
  <c r="C203" i="1"/>
  <c r="E203" i="1"/>
  <c r="E275" i="1"/>
  <c r="C275" i="1"/>
  <c r="C312" i="1"/>
  <c r="E312" i="1"/>
  <c r="C346" i="1"/>
  <c r="E346" i="1"/>
  <c r="E359" i="1"/>
  <c r="C399" i="1"/>
  <c r="E399" i="1"/>
  <c r="C431" i="1"/>
  <c r="C157" i="1"/>
  <c r="C146" i="1"/>
  <c r="E160" i="1"/>
  <c r="C183" i="1"/>
  <c r="C200" i="1"/>
  <c r="E200" i="1"/>
  <c r="E279" i="1"/>
  <c r="C289" i="1"/>
  <c r="E289" i="1"/>
  <c r="C291" i="1"/>
  <c r="C299" i="1"/>
  <c r="E299" i="1"/>
  <c r="C199" i="1"/>
  <c r="E199" i="1"/>
  <c r="C209" i="1"/>
  <c r="E209" i="1"/>
  <c r="C213" i="1"/>
  <c r="C217" i="1"/>
  <c r="E217" i="1"/>
  <c r="E221" i="1"/>
  <c r="C229" i="1"/>
  <c r="E241" i="1"/>
  <c r="C245" i="1"/>
  <c r="E245" i="1"/>
  <c r="C253" i="1"/>
  <c r="C261" i="1"/>
  <c r="E261" i="1"/>
  <c r="C339" i="1"/>
  <c r="E339" i="1"/>
  <c r="E323" i="1"/>
  <c r="C171" i="1"/>
  <c r="C12" i="1"/>
  <c r="C158" i="1"/>
  <c r="E195" i="1"/>
  <c r="C195" i="1"/>
  <c r="E271" i="1"/>
  <c r="C271" i="1"/>
  <c r="E469" i="1"/>
  <c r="C469" i="1"/>
  <c r="E349" i="1"/>
  <c r="E281" i="1"/>
  <c r="C16" i="1"/>
  <c r="C133" i="1"/>
  <c r="E45" i="1"/>
  <c r="C39" i="1"/>
  <c r="E39" i="1"/>
  <c r="C31" i="1"/>
  <c r="E143" i="1"/>
  <c r="C84" i="1"/>
  <c r="C65" i="1"/>
  <c r="C52" i="1"/>
  <c r="E52" i="1"/>
  <c r="E62" i="1"/>
  <c r="C62" i="1"/>
  <c r="C66" i="1"/>
  <c r="C70" i="1"/>
  <c r="E86" i="1"/>
  <c r="C98" i="1"/>
  <c r="E98" i="1"/>
  <c r="E101" i="1"/>
  <c r="C101" i="1"/>
  <c r="C168" i="1"/>
  <c r="E168" i="1"/>
  <c r="C186" i="1"/>
  <c r="C266" i="1"/>
  <c r="E326" i="1"/>
  <c r="C326" i="1"/>
  <c r="E348" i="1"/>
  <c r="C348" i="1"/>
  <c r="C350" i="1"/>
  <c r="E350" i="1"/>
  <c r="C354" i="1"/>
  <c r="E354" i="1"/>
  <c r="C397" i="1"/>
  <c r="E397" i="1"/>
  <c r="C383" i="1"/>
  <c r="E25" i="1"/>
  <c r="E290" i="1"/>
  <c r="C310" i="1"/>
  <c r="E310" i="1"/>
  <c r="E377" i="1"/>
  <c r="C382" i="1"/>
  <c r="E392" i="1"/>
  <c r="E398" i="1"/>
  <c r="C398" i="1"/>
  <c r="E418" i="1"/>
  <c r="C418" i="1"/>
  <c r="C420" i="1"/>
  <c r="E420" i="1"/>
  <c r="E438" i="1"/>
  <c r="C438" i="1"/>
  <c r="E317" i="1"/>
  <c r="E345" i="1"/>
  <c r="E411" i="1"/>
  <c r="E306" i="1"/>
  <c r="C25" i="1"/>
  <c r="C119" i="1"/>
  <c r="E37" i="1"/>
  <c r="E135" i="1"/>
  <c r="E177" i="1"/>
  <c r="C201" i="1"/>
  <c r="E201" i="1"/>
  <c r="C270" i="1"/>
  <c r="C333" i="1"/>
  <c r="C342" i="1"/>
  <c r="C344" i="1"/>
  <c r="E344" i="1"/>
  <c r="C384" i="1"/>
  <c r="E395" i="1"/>
  <c r="C424" i="1"/>
  <c r="E424" i="1"/>
  <c r="C147" i="1"/>
  <c r="C131" i="1"/>
  <c r="E147" i="1"/>
  <c r="C57" i="1"/>
  <c r="C85" i="1"/>
  <c r="C109" i="1"/>
  <c r="C172" i="1"/>
  <c r="C184" i="1"/>
  <c r="C204" i="1"/>
  <c r="C297" i="1"/>
  <c r="C316" i="1"/>
  <c r="E316" i="1"/>
  <c r="C365" i="1"/>
  <c r="C428" i="1"/>
  <c r="E193" i="1"/>
  <c r="C202" i="1"/>
  <c r="C268" i="1"/>
  <c r="E274" i="1"/>
  <c r="C298" i="1"/>
  <c r="C314" i="1"/>
  <c r="E314" i="1"/>
  <c r="C371" i="1"/>
  <c r="E401" i="1"/>
  <c r="C403" i="1"/>
  <c r="E417" i="1"/>
  <c r="E426" i="1"/>
  <c r="C450" i="1"/>
  <c r="E452" i="1"/>
  <c r="C454" i="1"/>
  <c r="E456" i="1"/>
  <c r="E458" i="1"/>
  <c r="C460" i="1"/>
  <c r="E324" i="1"/>
  <c r="E360" i="1"/>
  <c r="C366" i="1"/>
  <c r="E385" i="1"/>
  <c r="E404" i="1"/>
  <c r="C421" i="1"/>
  <c r="E425" i="1"/>
  <c r="E432" i="1"/>
  <c r="C322" i="1"/>
  <c r="C358" i="1"/>
  <c r="E370" i="1"/>
  <c r="C376" i="1"/>
  <c r="C378" i="1"/>
  <c r="C381" i="1"/>
  <c r="C396" i="1"/>
  <c r="E408" i="1"/>
  <c r="C410" i="1"/>
  <c r="E415" i="1"/>
  <c r="E430" i="1"/>
  <c r="E439" i="1"/>
  <c r="E441" i="1"/>
  <c r="E445" i="1"/>
  <c r="E447" i="1"/>
  <c r="E460" i="1"/>
  <c r="E459" i="1"/>
  <c r="C456" i="1"/>
  <c r="E454" i="1"/>
  <c r="E453" i="1"/>
  <c r="C452" i="1"/>
  <c r="E440" i="1"/>
  <c r="E436" i="1"/>
  <c r="C434" i="1"/>
  <c r="E433" i="1"/>
  <c r="E464" i="1"/>
  <c r="C455" i="1"/>
  <c r="E446" i="1"/>
  <c r="C444" i="1"/>
  <c r="E442" i="1"/>
  <c r="E450" i="1"/>
  <c r="C445" i="1"/>
  <c r="C429" i="1"/>
  <c r="E428" i="1"/>
  <c r="E422" i="1"/>
  <c r="C466" i="1"/>
  <c r="E465" i="1"/>
  <c r="E463" i="1"/>
  <c r="C458" i="1"/>
  <c r="E457" i="1"/>
  <c r="C435" i="1"/>
  <c r="E412" i="1"/>
  <c r="E406" i="1"/>
  <c r="E403" i="1"/>
  <c r="E409" i="1"/>
  <c r="C377" i="1"/>
  <c r="E378" i="1"/>
  <c r="E402" i="1"/>
  <c r="E410" i="1"/>
  <c r="C391" i="1"/>
  <c r="C368" i="1"/>
  <c r="C370" i="1"/>
  <c r="C372" i="1"/>
  <c r="C393" i="1"/>
  <c r="E400" i="1"/>
  <c r="E388" i="1"/>
  <c r="E382" i="1"/>
  <c r="E373" i="1"/>
  <c r="E367" i="1"/>
  <c r="E358" i="1"/>
  <c r="E352" i="1"/>
  <c r="E340" i="1"/>
  <c r="E334" i="1"/>
  <c r="E322" i="1"/>
  <c r="E328" i="1"/>
  <c r="E414" i="1"/>
  <c r="E394" i="1"/>
  <c r="E384" i="1"/>
  <c r="C507" i="1"/>
  <c r="C492" i="1"/>
  <c r="C488" i="1"/>
  <c r="C486" i="1"/>
  <c r="C485" i="1"/>
  <c r="E484" i="1"/>
  <c r="E563" i="1"/>
  <c r="C555" i="1"/>
  <c r="C554" i="1"/>
  <c r="C550" i="1"/>
  <c r="C553" i="1"/>
  <c r="C552" i="1"/>
  <c r="C68" i="1"/>
  <c r="E68" i="1"/>
  <c r="C71" i="1"/>
  <c r="C41" i="1"/>
  <c r="C26" i="1"/>
  <c r="C20" i="1"/>
  <c r="E20" i="1"/>
  <c r="E55" i="1"/>
  <c r="C55" i="1"/>
  <c r="E74" i="1"/>
  <c r="C74" i="1"/>
  <c r="C49" i="1"/>
  <c r="C92" i="1"/>
  <c r="E92" i="1"/>
  <c r="E479" i="1"/>
  <c r="C479" i="1"/>
  <c r="C487" i="1"/>
  <c r="E487" i="1"/>
  <c r="E500" i="1"/>
  <c r="C500" i="1"/>
  <c r="C355" i="1"/>
  <c r="C43" i="1"/>
  <c r="C113" i="1"/>
  <c r="E125" i="1"/>
  <c r="E122" i="1"/>
  <c r="E138" i="1"/>
  <c r="C141" i="1"/>
  <c r="C126" i="1"/>
  <c r="E11" i="1"/>
  <c r="C44" i="1"/>
  <c r="E42" i="1"/>
  <c r="E94" i="1"/>
  <c r="E115" i="1"/>
  <c r="E278" i="1"/>
  <c r="C278" i="1"/>
  <c r="C390" i="1"/>
  <c r="E390" i="1"/>
  <c r="E468" i="1"/>
  <c r="C468" i="1"/>
  <c r="E473" i="1"/>
  <c r="C473" i="1"/>
  <c r="C145" i="1"/>
  <c r="E145" i="1"/>
  <c r="C69" i="1"/>
  <c r="E78" i="1"/>
  <c r="E483" i="1"/>
  <c r="C483" i="1"/>
  <c r="E523" i="1"/>
  <c r="C523" i="1"/>
  <c r="E530" i="1"/>
  <c r="C530" i="1"/>
  <c r="E588" i="1"/>
  <c r="C588" i="1"/>
  <c r="E590" i="1"/>
  <c r="C590" i="1"/>
  <c r="E592" i="1"/>
  <c r="C592" i="1"/>
  <c r="E594" i="1"/>
  <c r="C594" i="1"/>
  <c r="E596" i="1"/>
  <c r="C596" i="1"/>
  <c r="E598" i="1"/>
  <c r="C598" i="1"/>
  <c r="E600" i="1"/>
  <c r="C600" i="1"/>
  <c r="E602" i="1"/>
  <c r="C602" i="1"/>
  <c r="E604" i="1"/>
  <c r="C604" i="1"/>
  <c r="E606" i="1"/>
  <c r="C606" i="1"/>
  <c r="E608" i="1"/>
  <c r="C608" i="1"/>
  <c r="E610" i="1"/>
  <c r="C610" i="1"/>
  <c r="E612" i="1"/>
  <c r="C612" i="1"/>
  <c r="E614" i="1"/>
  <c r="C614" i="1"/>
  <c r="E616" i="1"/>
  <c r="C616" i="1"/>
  <c r="E618" i="1"/>
  <c r="C618" i="1"/>
  <c r="E620" i="1"/>
  <c r="C620" i="1"/>
  <c r="E622" i="1"/>
  <c r="C622" i="1"/>
  <c r="E624" i="1"/>
  <c r="C624" i="1"/>
  <c r="E626" i="1"/>
  <c r="C626" i="1"/>
  <c r="E628" i="1"/>
  <c r="C628" i="1"/>
  <c r="E630" i="1"/>
  <c r="C630" i="1"/>
  <c r="E632" i="1"/>
  <c r="C632" i="1"/>
  <c r="E634" i="1"/>
  <c r="C634" i="1"/>
  <c r="E636" i="1"/>
  <c r="C636" i="1"/>
  <c r="E638" i="1"/>
  <c r="C638" i="1"/>
  <c r="E640" i="1"/>
  <c r="C640" i="1"/>
  <c r="E642" i="1"/>
  <c r="C642" i="1"/>
  <c r="E644" i="1"/>
  <c r="C644" i="1"/>
  <c r="E646" i="1"/>
  <c r="C646" i="1"/>
  <c r="E648" i="1"/>
  <c r="C648" i="1"/>
  <c r="E650" i="1"/>
  <c r="C650" i="1"/>
  <c r="E652" i="1"/>
  <c r="E654" i="1"/>
  <c r="C654" i="1"/>
  <c r="C32" i="1"/>
  <c r="E205" i="1"/>
  <c r="C83" i="1"/>
  <c r="E288" i="1"/>
  <c r="E110" i="1"/>
  <c r="E142" i="1"/>
  <c r="C40" i="1"/>
  <c r="E34" i="1"/>
  <c r="E23" i="1"/>
  <c r="C100" i="1"/>
  <c r="E61" i="1"/>
  <c r="C61" i="1"/>
  <c r="E154" i="1"/>
  <c r="E185" i="1"/>
  <c r="C301" i="1"/>
  <c r="E301" i="1"/>
  <c r="E407" i="1"/>
  <c r="E449" i="1"/>
  <c r="C462" i="1"/>
  <c r="E315" i="1"/>
  <c r="C272" i="1"/>
  <c r="E319" i="1"/>
  <c r="E362" i="1"/>
  <c r="C19" i="1"/>
  <c r="E40" i="1"/>
  <c r="E35" i="1"/>
  <c r="E28" i="1"/>
  <c r="C23" i="1"/>
  <c r="C22" i="1"/>
  <c r="E18" i="1"/>
  <c r="E108" i="1"/>
  <c r="C106" i="1"/>
  <c r="E106" i="1"/>
  <c r="C180" i="1"/>
  <c r="E180" i="1"/>
  <c r="C305" i="1"/>
  <c r="E305" i="1"/>
  <c r="C308" i="1"/>
  <c r="E308" i="1"/>
  <c r="E481" i="1"/>
  <c r="C481" i="1"/>
  <c r="C489" i="1"/>
  <c r="E489" i="1"/>
  <c r="E107" i="1"/>
  <c r="C116" i="1"/>
  <c r="E162" i="1"/>
  <c r="C170" i="1"/>
  <c r="E198" i="1"/>
  <c r="C274" i="1"/>
  <c r="C283" i="1"/>
  <c r="C300" i="1"/>
  <c r="E303" i="1"/>
  <c r="C304" i="1"/>
  <c r="E321" i="1"/>
  <c r="C338" i="1"/>
  <c r="C364" i="1"/>
  <c r="C389" i="1"/>
  <c r="C405" i="1"/>
  <c r="C417" i="1"/>
  <c r="E448" i="1"/>
  <c r="E467" i="1"/>
  <c r="E474" i="1"/>
  <c r="E496" i="1"/>
  <c r="C505" i="1"/>
  <c r="C516" i="1"/>
  <c r="E519" i="1"/>
  <c r="E577" i="1"/>
  <c r="C577" i="1"/>
  <c r="E585" i="1"/>
  <c r="C585" i="1"/>
  <c r="E506" i="1"/>
  <c r="C506" i="1"/>
  <c r="C494" i="1"/>
  <c r="E470" i="1"/>
  <c r="C470" i="1"/>
  <c r="C508" i="1"/>
  <c r="E508" i="1"/>
  <c r="E511" i="1"/>
  <c r="C511" i="1"/>
  <c r="E93" i="1"/>
  <c r="E156" i="1"/>
  <c r="E171" i="1"/>
  <c r="E176" i="1"/>
  <c r="E187" i="1"/>
  <c r="C216" i="1"/>
  <c r="E270" i="1"/>
  <c r="C273" i="1"/>
  <c r="E282" i="1"/>
  <c r="C292" i="1"/>
  <c r="C302" i="1"/>
  <c r="C313" i="1"/>
  <c r="C320" i="1"/>
  <c r="C328" i="1"/>
  <c r="E353" i="1"/>
  <c r="E369" i="1"/>
  <c r="C394" i="1"/>
  <c r="C413" i="1"/>
  <c r="E416" i="1"/>
  <c r="E435" i="1"/>
  <c r="C457" i="1"/>
  <c r="E510" i="1"/>
  <c r="C512" i="1"/>
  <c r="E512" i="1"/>
  <c r="C517" i="1"/>
  <c r="E517" i="1"/>
  <c r="C578" i="1"/>
  <c r="E581" i="1"/>
  <c r="C581" i="1"/>
  <c r="C586" i="1"/>
  <c r="C497" i="1"/>
  <c r="E579" i="1"/>
  <c r="E583" i="1"/>
  <c r="E587" i="1"/>
  <c r="E589" i="1"/>
  <c r="C589" i="1"/>
  <c r="E591" i="1"/>
  <c r="C591" i="1"/>
  <c r="E593" i="1"/>
  <c r="C593" i="1"/>
  <c r="E595" i="1"/>
  <c r="C595" i="1"/>
  <c r="E597" i="1"/>
  <c r="C597" i="1"/>
  <c r="E599" i="1"/>
  <c r="C599" i="1"/>
  <c r="E601" i="1"/>
  <c r="C601" i="1"/>
  <c r="E603" i="1"/>
  <c r="C603" i="1"/>
  <c r="E605" i="1"/>
  <c r="C605" i="1"/>
  <c r="E607" i="1"/>
  <c r="C607" i="1"/>
  <c r="E609" i="1"/>
  <c r="C609" i="1"/>
  <c r="E611" i="1"/>
  <c r="C611" i="1"/>
  <c r="E613" i="1"/>
  <c r="C613" i="1"/>
  <c r="E615" i="1"/>
  <c r="C615" i="1"/>
  <c r="E617" i="1"/>
  <c r="C617" i="1"/>
  <c r="E619" i="1"/>
  <c r="C619" i="1"/>
  <c r="E621" i="1"/>
  <c r="C621" i="1"/>
  <c r="E623" i="1"/>
  <c r="C623" i="1"/>
  <c r="E625" i="1"/>
  <c r="C625" i="1"/>
  <c r="E627" i="1"/>
  <c r="C627" i="1"/>
  <c r="E629" i="1"/>
  <c r="C629" i="1"/>
  <c r="E631" i="1"/>
  <c r="C631" i="1"/>
  <c r="E633" i="1"/>
  <c r="C633" i="1"/>
  <c r="E635" i="1"/>
  <c r="C635" i="1"/>
  <c r="E637" i="1"/>
  <c r="C637" i="1"/>
  <c r="E639" i="1"/>
  <c r="C639" i="1"/>
  <c r="E641" i="1"/>
  <c r="C641" i="1"/>
  <c r="E643" i="1"/>
  <c r="C643" i="1"/>
  <c r="E645" i="1"/>
  <c r="C645" i="1"/>
  <c r="E647" i="1"/>
  <c r="C647" i="1"/>
  <c r="E649" i="1"/>
  <c r="C649" i="1"/>
  <c r="E651" i="1"/>
  <c r="C651" i="1"/>
  <c r="E653" i="1"/>
  <c r="C653" i="1"/>
  <c r="E655" i="1"/>
  <c r="C655" i="1"/>
  <c r="C534" i="1"/>
  <c r="E578" i="1"/>
  <c r="E582" i="1"/>
  <c r="E586" i="1"/>
  <c r="E535" i="1"/>
  <c r="E518" i="1"/>
  <c r="C515" i="1"/>
  <c r="C740" i="1" l="1"/>
  <c r="E734" i="1"/>
  <c r="E732" i="1"/>
  <c r="E730" i="1"/>
  <c r="E744" i="1"/>
  <c r="E723" i="1"/>
  <c r="C722" i="1"/>
  <c r="E720" i="1"/>
  <c r="E715" i="1"/>
  <c r="C712" i="1"/>
  <c r="C711" i="1"/>
  <c r="C707" i="1"/>
  <c r="C693" i="1"/>
  <c r="E691" i="1"/>
  <c r="C688" i="1"/>
  <c r="E687" i="1"/>
  <c r="E686" i="1"/>
  <c r="E685" i="1"/>
  <c r="C15" i="1"/>
  <c r="E15" i="1"/>
  <c r="C53" i="1"/>
  <c r="E53" i="1"/>
  <c r="C63" i="1"/>
  <c r="E63" i="1"/>
  <c r="E117" i="1"/>
  <c r="C117" i="1"/>
  <c r="E192" i="1"/>
  <c r="E152" i="1"/>
  <c r="C188" i="1"/>
  <c r="C50" i="1"/>
  <c r="C191" i="1"/>
  <c r="C225" i="1"/>
  <c r="E190" i="1"/>
  <c r="C140" i="1"/>
  <c r="C30" i="1"/>
  <c r="E27" i="1"/>
  <c r="E65" i="1"/>
  <c r="C96" i="1"/>
  <c r="C112" i="1"/>
  <c r="C102" i="1"/>
  <c r="E499" i="1"/>
  <c r="E9" i="1"/>
  <c r="E47" i="1"/>
  <c r="E277" i="1"/>
  <c r="E33" i="1"/>
  <c r="C77" i="1"/>
  <c r="C286" i="1"/>
  <c r="C174" i="1"/>
  <c r="C437" i="1"/>
  <c r="E17" i="1"/>
  <c r="C114" i="1"/>
  <c r="E218" i="1"/>
  <c r="E144" i="1"/>
  <c r="C35" i="1"/>
  <c r="C54" i="1"/>
  <c r="E81" i="1"/>
  <c r="C88" i="1"/>
  <c r="E97" i="1"/>
  <c r="C97" i="1"/>
  <c r="E80" i="1"/>
  <c r="C80" i="1"/>
  <c r="C173" i="1"/>
  <c r="E173" i="1"/>
  <c r="C269" i="1"/>
  <c r="C294" i="1"/>
  <c r="E332" i="1"/>
  <c r="E574" i="1"/>
  <c r="C574" i="1"/>
  <c r="E121" i="1"/>
  <c r="C121" i="1"/>
  <c r="C8" i="1"/>
  <c r="E59" i="1"/>
  <c r="C239" i="1"/>
  <c r="E149" i="1"/>
  <c r="E126" i="1"/>
  <c r="E38" i="1"/>
  <c r="E29" i="1"/>
  <c r="E228" i="1"/>
  <c r="C228" i="1"/>
  <c r="C82" i="1"/>
  <c r="E82" i="1"/>
  <c r="E287" i="1"/>
  <c r="C287" i="1"/>
  <c r="E178" i="1"/>
  <c r="C89" i="1"/>
  <c r="C356" i="1"/>
  <c r="E137" i="1"/>
  <c r="E36" i="1"/>
  <c r="E257" i="1"/>
  <c r="E233" i="1"/>
  <c r="E46" i="1"/>
  <c r="E111" i="1"/>
  <c r="E148" i="1"/>
  <c r="C248" i="1"/>
  <c r="E248" i="1"/>
  <c r="E539" i="1"/>
  <c r="C539" i="1"/>
  <c r="E67" i="1"/>
  <c r="C337" i="1"/>
  <c r="C197" i="1"/>
  <c r="E267" i="1"/>
  <c r="C130" i="1"/>
  <c r="C37" i="1"/>
  <c r="E14" i="1"/>
  <c r="C58" i="1"/>
  <c r="E157" i="1"/>
  <c r="E194" i="1"/>
  <c r="C249" i="1"/>
  <c r="C330" i="1"/>
  <c r="E330" i="1"/>
  <c r="C340" i="1"/>
  <c r="C75" i="1"/>
  <c r="E136" i="1"/>
  <c r="C136" i="1"/>
  <c r="C123" i="1"/>
  <c r="C164" i="1"/>
  <c r="E164" i="1"/>
  <c r="C264" i="1"/>
  <c r="C279" i="1"/>
  <c r="C303" i="1"/>
  <c r="E90" i="1"/>
  <c r="E24" i="1"/>
  <c r="E513" i="1"/>
  <c r="C513" i="1"/>
  <c r="C551" i="1"/>
  <c r="E551" i="1"/>
  <c r="C580" i="1"/>
  <c r="E580" i="1"/>
  <c r="E331" i="1"/>
  <c r="C453" i="1"/>
  <c r="C527" i="1"/>
  <c r="E476" i="1"/>
  <c r="C545" i="1"/>
  <c r="C567" i="1"/>
  <c r="E570" i="1"/>
  <c r="C570" i="1"/>
  <c r="C362" i="1"/>
  <c r="E542" i="1"/>
  <c r="C542" i="1"/>
  <c r="E564" i="1"/>
  <c r="C564" i="1"/>
  <c r="E482" i="1"/>
  <c r="C514" i="1"/>
  <c r="E514" i="1"/>
  <c r="C543" i="1"/>
  <c r="E546" i="1"/>
  <c r="C546" i="1"/>
  <c r="E562" i="1"/>
  <c r="C565" i="1"/>
  <c r="E568" i="1"/>
  <c r="C568" i="1"/>
  <c r="C743" i="1"/>
  <c r="E743" i="1"/>
  <c r="E475" i="1"/>
  <c r="E525" i="1"/>
  <c r="C525" i="1"/>
  <c r="E540" i="1"/>
  <c r="C540" i="1"/>
  <c r="C547" i="1"/>
  <c r="C532" i="1"/>
  <c r="C412" i="1"/>
  <c r="E477" i="1"/>
  <c r="C477" i="1"/>
  <c r="E526" i="1"/>
  <c r="E558" i="1"/>
  <c r="C560" i="1"/>
  <c r="C569" i="1"/>
  <c r="E572" i="1"/>
  <c r="C572" i="1"/>
  <c r="C579" i="1"/>
  <c r="C582" i="1"/>
  <c r="E544" i="1"/>
  <c r="C544" i="1"/>
  <c r="E566" i="1"/>
  <c r="C566" i="1"/>
  <c r="C499" i="1"/>
  <c r="C699" i="1"/>
  <c r="E699" i="1"/>
  <c r="E538" i="1"/>
  <c r="C538" i="1"/>
  <c r="E576" i="1"/>
  <c r="C576" i="1"/>
  <c r="C716" i="1"/>
  <c r="E716" i="1"/>
  <c r="E704" i="1"/>
  <c r="C704" i="1"/>
  <c r="E690" i="1"/>
  <c r="E731" i="1"/>
  <c r="C731" i="1"/>
  <c r="E728" i="1"/>
  <c r="C718" i="1"/>
  <c r="C584" i="1"/>
  <c r="C737" i="1"/>
  <c r="E737" i="1"/>
  <c r="E742" i="1"/>
  <c r="C723" i="1"/>
  <c r="C714" i="1"/>
  <c r="E714" i="1"/>
  <c r="E702" i="1"/>
  <c r="C702" i="1"/>
  <c r="C736" i="1"/>
  <c r="E736" i="1"/>
  <c r="C733" i="1"/>
  <c r="E733" i="1"/>
  <c r="E708" i="1"/>
  <c r="C708" i="1"/>
  <c r="E701" i="1"/>
  <c r="C701" i="1"/>
  <c r="E707" i="1"/>
  <c r="E713" i="1"/>
  <c r="E696" i="1"/>
  <c r="E659" i="1"/>
  <c r="E695" i="1"/>
  <c r="C726" i="1"/>
  <c r="E682" i="1"/>
  <c r="C678" i="1"/>
  <c r="E670" i="1"/>
  <c r="C667" i="1"/>
  <c r="E663" i="1"/>
  <c r="E698" i="1"/>
  <c r="E700" i="1"/>
  <c r="E722" i="1"/>
  <c r="C732" i="1"/>
  <c r="C739" i="1"/>
  <c r="C661" i="1"/>
  <c r="C697" i="1"/>
  <c r="E694" i="1"/>
  <c r="C676" i="1"/>
  <c r="C657" i="1"/>
  <c r="C727" i="1"/>
  <c r="C724" i="1"/>
  <c r="E683" i="1"/>
  <c r="C679" i="1"/>
  <c r="C671" i="1"/>
  <c r="C668" i="1"/>
  <c r="C664" i="1"/>
  <c r="C683" i="1"/>
  <c r="C682" i="1"/>
  <c r="E681" i="1"/>
  <c r="E679" i="1"/>
  <c r="E677" i="1"/>
  <c r="E676" i="1"/>
  <c r="E727" i="1"/>
  <c r="E726" i="1"/>
  <c r="E697" i="1"/>
  <c r="E689" i="1"/>
  <c r="E673" i="1"/>
  <c r="E724" i="1"/>
  <c r="C719" i="1"/>
  <c r="E718" i="1"/>
  <c r="C694" i="1"/>
  <c r="E668" i="1"/>
  <c r="E667" i="1"/>
  <c r="E671" i="1"/>
  <c r="E665" i="1"/>
  <c r="C663" i="1"/>
  <c r="E662" i="1"/>
  <c r="E661" i="1"/>
  <c r="C658" i="1"/>
  <c r="E657" i="1"/>
  <c r="D10" i="2"/>
  <c r="C11" i="2"/>
  <c r="C12" i="2" l="1"/>
  <c r="D11" i="2"/>
  <c r="C13" i="2" l="1"/>
  <c r="D12" i="2"/>
  <c r="C14" i="2" l="1"/>
  <c r="D13" i="2"/>
  <c r="C15" i="2" l="1"/>
  <c r="D14" i="2"/>
  <c r="C16" i="2" l="1"/>
  <c r="D16" i="2" l="1"/>
  <c r="C17" i="2"/>
  <c r="D17" i="2" l="1"/>
  <c r="C18" i="2"/>
  <c r="C19" i="2" l="1"/>
  <c r="C20" i="2" l="1"/>
  <c r="D19" i="2"/>
  <c r="C21" i="2" l="1"/>
  <c r="D20" i="2"/>
  <c r="C22" i="2" l="1"/>
  <c r="D21" i="2"/>
  <c r="C23" i="2" l="1"/>
  <c r="D22" i="2"/>
  <c r="C24" i="2" l="1"/>
  <c r="D23" i="2"/>
  <c r="D24" i="2" l="1"/>
  <c r="C25" i="2"/>
  <c r="C26" i="2" l="1"/>
  <c r="D25" i="2"/>
  <c r="C27" i="2" l="1"/>
  <c r="D26" i="2"/>
  <c r="C28" i="2" l="1"/>
  <c r="D27" i="2"/>
  <c r="C29" i="2" l="1"/>
  <c r="D28" i="2"/>
  <c r="C30" i="2" l="1"/>
  <c r="D29" i="2"/>
  <c r="C31" i="2" l="1"/>
  <c r="D30" i="2"/>
  <c r="D31" i="2" l="1"/>
  <c r="C32" i="2"/>
  <c r="D32" i="2" l="1"/>
  <c r="C33" i="2"/>
  <c r="D33" i="2" l="1"/>
  <c r="C34" i="2"/>
  <c r="D34" i="2" l="1"/>
  <c r="C35" i="2"/>
  <c r="C36" i="2" l="1"/>
  <c r="D35" i="2"/>
  <c r="D36" i="2" l="1"/>
  <c r="C37" i="2"/>
  <c r="C38" i="2" l="1"/>
  <c r="D37" i="2"/>
  <c r="F10" i="2" l="1"/>
  <c r="D38" i="2"/>
  <c r="G10" i="2" l="1"/>
  <c r="F11" i="2"/>
  <c r="G11" i="2" l="1"/>
  <c r="F12" i="2"/>
  <c r="G12" i="2" l="1"/>
  <c r="F13" i="2"/>
  <c r="F14" i="2" l="1"/>
  <c r="G13" i="2"/>
  <c r="F15" i="2" l="1"/>
  <c r="G14" i="2"/>
  <c r="G15" i="2" l="1"/>
  <c r="F16" i="2"/>
  <c r="G16" i="2" l="1"/>
  <c r="F17" i="2"/>
  <c r="G17" i="2" l="1"/>
  <c r="F18" i="2"/>
  <c r="G18" i="2" l="1"/>
  <c r="F19" i="2"/>
  <c r="G19" i="2" l="1"/>
  <c r="F20" i="2"/>
  <c r="G20" i="2" l="1"/>
  <c r="F21" i="2"/>
  <c r="F22" i="2" l="1"/>
  <c r="G21" i="2"/>
  <c r="G22" i="2" l="1"/>
  <c r="F23" i="2"/>
  <c r="G23" i="2" l="1"/>
  <c r="F24" i="2"/>
  <c r="F25" i="2" l="1"/>
  <c r="G24" i="2"/>
  <c r="G25" i="2" l="1"/>
  <c r="F26" i="2"/>
  <c r="G26" i="2" l="1"/>
  <c r="F27" i="2"/>
  <c r="G27" i="2" l="1"/>
  <c r="F28" i="2"/>
  <c r="G28" i="2" l="1"/>
  <c r="F29" i="2"/>
  <c r="F30" i="2" l="1"/>
  <c r="G29" i="2"/>
  <c r="G30" i="2" l="1"/>
  <c r="F31" i="2"/>
  <c r="G31" i="2" l="1"/>
  <c r="F32" i="2"/>
  <c r="G32" i="2" l="1"/>
  <c r="F33" i="2"/>
  <c r="G33" i="2" l="1"/>
  <c r="F34" i="2"/>
  <c r="G34" i="2" l="1"/>
  <c r="F35" i="2"/>
  <c r="G35" i="2" l="1"/>
  <c r="F36" i="2"/>
  <c r="F37" i="2" l="1"/>
  <c r="G36" i="2"/>
  <c r="G37" i="2" l="1"/>
  <c r="F38" i="2"/>
  <c r="G38" i="2" s="1"/>
  <c r="G675" i="1"/>
  <c r="C675" i="1" s="1"/>
  <c r="D18" i="2" l="1"/>
  <c r="D15" i="2"/>
  <c r="E6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Fexer, Pablo</author>
  </authors>
  <commentList>
    <comment ref="B480" authorId="0" shapeId="0" xr:uid="{00000000-0006-0000-0100-000001000000}">
      <text>
        <r>
          <rPr>
            <b/>
            <sz val="9"/>
            <color indexed="81"/>
            <rFont val="Tahoma"/>
            <family val="2"/>
          </rPr>
          <t>Fexer, Pablo:</t>
        </r>
        <r>
          <rPr>
            <sz val="9"/>
            <color indexed="81"/>
            <rFont val="Tahoma"/>
            <family val="2"/>
          </rPr>
          <t xml:space="preserve">
Neue Kapazitätsrechung 300 kt + Aktuelle Planung RTC's Kerschbaum Markus</t>
        </r>
      </text>
    </comment>
  </commentList>
</comments>
</file>

<file path=xl/sharedStrings.xml><?xml version="1.0" encoding="utf-8"?>
<sst xmlns="http://schemas.openxmlformats.org/spreadsheetml/2006/main" count="2479" uniqueCount="103">
  <si>
    <t>Stand:</t>
  </si>
  <si>
    <t>Nächste Aktualiserung</t>
  </si>
  <si>
    <t>Kapazität</t>
  </si>
  <si>
    <t>Planung</t>
  </si>
  <si>
    <t>Frei</t>
  </si>
  <si>
    <t>Summe Importe</t>
  </si>
  <si>
    <t>OMV</t>
  </si>
  <si>
    <t>Woche beginnend mit</t>
  </si>
  <si>
    <t>Verfügbare Kapazitäten des Lagerumschlags für JET-A1 in der Raffinerie Schwechat</t>
  </si>
  <si>
    <t>Begründung</t>
  </si>
  <si>
    <t>HDS1-Stopp Lageraufbau</t>
  </si>
  <si>
    <t>OMV-Eigenversorgung während HDS1.Stopp</t>
  </si>
  <si>
    <t>Freie Kapazität</t>
  </si>
  <si>
    <t>Feiertag</t>
  </si>
  <si>
    <t>EURO 2008</t>
  </si>
  <si>
    <t>Raff. Stopp</t>
  </si>
  <si>
    <t>Feiertage</t>
  </si>
  <si>
    <t xml:space="preserve"> </t>
  </si>
  <si>
    <t>Gekol</t>
  </si>
  <si>
    <t>Feiertag/Gekol</t>
  </si>
  <si>
    <t>Vitol</t>
  </si>
  <si>
    <t>Zu Nutzung des Lagerumschlags für JET-A1 in der Raffinerie Schwechat ist der Abschluß eines Lagerumschlagvertrages Voraussetzung. Die maximale Jahreskapazität beträgt derzeit 300.000 to. Die technischen Eckpunkte dafür sind auf unserer Internetseite www.omv.com in der jeweils gültigen Fassung veröffentlicht. Die oben angeführten freien Kapazitäten sind rechnerische Werte und können je nach dem aktuellen Zustand der Raffinerie von den aktuellen freien Kapazitäten abweichen.</t>
  </si>
  <si>
    <t>Jet Koper</t>
  </si>
  <si>
    <t>Jet Oberhausen</t>
  </si>
  <si>
    <t>Sonstiges (HCO. Gasöl 3)</t>
  </si>
  <si>
    <t>KW</t>
  </si>
  <si>
    <t>Nächste Aktualisierung:</t>
  </si>
  <si>
    <t>Montag</t>
  </si>
  <si>
    <t>Dienstag</t>
  </si>
  <si>
    <t>Mittwoch</t>
  </si>
  <si>
    <t>Donnerstag</t>
  </si>
  <si>
    <t>Freitag</t>
  </si>
  <si>
    <t>Samstag</t>
  </si>
  <si>
    <t>Sonntag</t>
  </si>
  <si>
    <t>KW05</t>
  </si>
  <si>
    <t>Kunde</t>
  </si>
  <si>
    <t>KW06</t>
  </si>
  <si>
    <t>KW07</t>
  </si>
  <si>
    <t>KW08</t>
  </si>
  <si>
    <t>KW09</t>
  </si>
  <si>
    <t>KW10</t>
  </si>
  <si>
    <t>KW11</t>
  </si>
  <si>
    <t>KW12</t>
  </si>
  <si>
    <t>KW13</t>
  </si>
  <si>
    <t>KW14</t>
  </si>
  <si>
    <t>KW15</t>
  </si>
  <si>
    <t>KW16</t>
  </si>
  <si>
    <t>KW17</t>
  </si>
  <si>
    <t>KW18</t>
  </si>
  <si>
    <t>KW19</t>
  </si>
  <si>
    <t>KW20</t>
  </si>
  <si>
    <t>KW21</t>
  </si>
  <si>
    <t>KW22</t>
  </si>
  <si>
    <t>KW23</t>
  </si>
  <si>
    <t>KW24</t>
  </si>
  <si>
    <t>KW25</t>
  </si>
  <si>
    <t>KW26</t>
  </si>
  <si>
    <t>KW27</t>
  </si>
  <si>
    <t>KW28</t>
  </si>
  <si>
    <t>KW29</t>
  </si>
  <si>
    <t>KW30</t>
  </si>
  <si>
    <t>KW31</t>
  </si>
  <si>
    <t>KW32</t>
  </si>
  <si>
    <t>KW33</t>
  </si>
  <si>
    <t>KW34</t>
  </si>
  <si>
    <t>KW35</t>
  </si>
  <si>
    <t>KW36</t>
  </si>
  <si>
    <t>KW37</t>
  </si>
  <si>
    <t>KW38</t>
  </si>
  <si>
    <t>KW39</t>
  </si>
  <si>
    <t>KW40</t>
  </si>
  <si>
    <t>KW41</t>
  </si>
  <si>
    <t>KW42</t>
  </si>
  <si>
    <t>KW43</t>
  </si>
  <si>
    <t>KW44</t>
  </si>
  <si>
    <t>KW45</t>
  </si>
  <si>
    <t>KW46</t>
  </si>
  <si>
    <t>KW47</t>
  </si>
  <si>
    <t>KW48</t>
  </si>
  <si>
    <t>KW49</t>
  </si>
  <si>
    <t>KW50</t>
  </si>
  <si>
    <t>KW51</t>
  </si>
  <si>
    <t>KW52</t>
  </si>
  <si>
    <t>KW01</t>
  </si>
  <si>
    <t>KW02</t>
  </si>
  <si>
    <t>KW03</t>
  </si>
  <si>
    <t>KW04</t>
  </si>
  <si>
    <t>Juli bis inkl. Oktober aufgrund RD4 Havarie Null freie Kapazität</t>
  </si>
  <si>
    <t>Feiertag 2x</t>
  </si>
  <si>
    <t>Feiertag 3x</t>
  </si>
  <si>
    <t>2xFeiertag</t>
  </si>
  <si>
    <t>3xFeiertag</t>
  </si>
  <si>
    <t>KW1</t>
  </si>
  <si>
    <t>KW2</t>
  </si>
  <si>
    <t>KW3</t>
  </si>
  <si>
    <t>KW4</t>
  </si>
  <si>
    <t>KW5</t>
  </si>
  <si>
    <t>KW6</t>
  </si>
  <si>
    <t>KW7</t>
  </si>
  <si>
    <t>KW8</t>
  </si>
  <si>
    <t>KW9</t>
  </si>
  <si>
    <t>1. Juniwoche</t>
  </si>
  <si>
    <t>Weitere Informationen erhalten Sie von OMV Downstream GmbH, Trabrennstrasse 6-8, 1020 Wien, e-mail: mosad-p@omv.com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</si>
</sst>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ddd\,\ dd/\ mm/\ yy"/>
    <numFmt numFmtId="166" formatCode="_-* #,##0_-;\-* #,##0_-;_-* &quot;-&quot;??_-;_-@_-"/>
    <numFmt numFmtId="167" formatCode="ddd\ dd/mm/yyyy"/>
  </numFmts>
  <fonts count="10" x14ac:knownFonts="1">
    <font>
      <sz val="10"/>
      <name val="Arial"/>
    </font>
    <font>
      <sz val="10"/>
      <name val="Arial"/>
      <family val="2"/>
    </font>
    <font>
      <u/>
      <sz val="10"/>
      <color indexed="12"/>
      <name val="Arial"/>
      <family val="2"/>
    </font>
    <font>
      <sz val="8"/>
      <name val="Arial"/>
      <family val="2"/>
    </font>
    <font>
      <b/>
      <sz val="10"/>
      <name val="Arial"/>
      <family val="2"/>
    </font>
    <font>
      <b/>
      <sz val="12"/>
      <name val="Arial"/>
      <family val="2"/>
    </font>
    <font>
      <b/>
      <sz val="16"/>
      <name val="Arial"/>
      <family val="2"/>
    </font>
    <font>
      <sz val="10"/>
      <color indexed="10"/>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14" fontId="0" fillId="0" borderId="0" xfId="0" applyNumberFormat="1"/>
    <xf numFmtId="165" fontId="0" fillId="0" borderId="0" xfId="0" applyNumberFormat="1"/>
    <xf numFmtId="9" fontId="0" fillId="0" borderId="0" xfId="3" applyFont="1"/>
    <xf numFmtId="0" fontId="0" fillId="0" borderId="0" xfId="0" applyBorder="1"/>
    <xf numFmtId="167" fontId="0" fillId="0" borderId="0" xfId="0" applyNumberFormat="1" applyBorder="1"/>
    <xf numFmtId="167" fontId="0" fillId="0" borderId="1" xfId="0" applyNumberFormat="1" applyBorder="1"/>
    <xf numFmtId="9" fontId="0" fillId="0" borderId="1" xfId="3" applyFont="1" applyBorder="1"/>
    <xf numFmtId="0" fontId="0" fillId="0" borderId="0" xfId="0" applyBorder="1" applyAlignment="1">
      <alignment horizontal="center"/>
    </xf>
    <xf numFmtId="166" fontId="0" fillId="2" borderId="1" xfId="2" applyNumberFormat="1" applyFont="1" applyFill="1" applyBorder="1"/>
    <xf numFmtId="166" fontId="0" fillId="2" borderId="2" xfId="2" applyNumberFormat="1" applyFont="1" applyFill="1" applyBorder="1"/>
    <xf numFmtId="0" fontId="0" fillId="0" borderId="3" xfId="0" applyBorder="1"/>
    <xf numFmtId="0" fontId="0" fillId="0" borderId="4" xfId="0" applyBorder="1"/>
    <xf numFmtId="0" fontId="0" fillId="0" borderId="5" xfId="0" applyBorder="1"/>
    <xf numFmtId="0" fontId="0" fillId="0" borderId="6" xfId="0" applyBorder="1"/>
    <xf numFmtId="166" fontId="0" fillId="3" borderId="7" xfId="2" applyNumberFormat="1" applyFont="1" applyFill="1" applyBorder="1"/>
    <xf numFmtId="0" fontId="0" fillId="0" borderId="8" xfId="0" applyBorder="1"/>
    <xf numFmtId="0" fontId="0" fillId="0" borderId="9" xfId="0" applyBorder="1"/>
    <xf numFmtId="166" fontId="4" fillId="3" borderId="10" xfId="0" applyNumberFormat="1" applyFont="1" applyFill="1" applyBorder="1"/>
    <xf numFmtId="0" fontId="7" fillId="0" borderId="0" xfId="0" applyFont="1"/>
    <xf numFmtId="14" fontId="0" fillId="0" borderId="0" xfId="0" applyNumberFormat="1" applyAlignment="1">
      <alignment horizontal="right"/>
    </xf>
    <xf numFmtId="167" fontId="1" fillId="0" borderId="0" xfId="0" applyNumberFormat="1" applyFont="1" applyBorder="1" applyAlignment="1">
      <alignment horizontal="right"/>
    </xf>
    <xf numFmtId="165" fontId="0" fillId="4" borderId="0" xfId="0" applyNumberFormat="1" applyFill="1"/>
    <xf numFmtId="9" fontId="0" fillId="4" borderId="0" xfId="3" applyFont="1" applyFill="1"/>
    <xf numFmtId="0" fontId="0" fillId="4" borderId="0" xfId="0" applyFill="1"/>
    <xf numFmtId="166" fontId="4" fillId="4" borderId="10" xfId="0" applyNumberFormat="1" applyFont="1" applyFill="1" applyBorder="1"/>
    <xf numFmtId="166" fontId="0" fillId="4" borderId="7" xfId="2" applyNumberFormat="1" applyFont="1" applyFill="1" applyBorder="1"/>
    <xf numFmtId="166" fontId="0" fillId="4" borderId="2" xfId="2" applyNumberFormat="1" applyFont="1" applyFill="1" applyBorder="1"/>
    <xf numFmtId="166" fontId="0" fillId="4" borderId="1" xfId="2" applyNumberFormat="1" applyFont="1" applyFill="1" applyBorder="1"/>
    <xf numFmtId="0" fontId="0" fillId="4" borderId="8" xfId="0" applyFill="1" applyBorder="1"/>
    <xf numFmtId="165" fontId="4" fillId="4" borderId="0" xfId="0" applyNumberFormat="1" applyFont="1" applyFill="1"/>
    <xf numFmtId="9" fontId="4" fillId="4" borderId="0" xfId="3" applyFont="1" applyFill="1"/>
    <xf numFmtId="0" fontId="4" fillId="4" borderId="0" xfId="0" applyFont="1" applyFill="1"/>
    <xf numFmtId="166" fontId="4" fillId="4" borderId="7" xfId="2" applyNumberFormat="1" applyFont="1" applyFill="1" applyBorder="1"/>
    <xf numFmtId="166" fontId="4" fillId="4" borderId="2" xfId="2" applyNumberFormat="1" applyFont="1" applyFill="1" applyBorder="1"/>
    <xf numFmtId="166" fontId="4" fillId="4" borderId="1" xfId="2" applyNumberFormat="1" applyFont="1" applyFill="1" applyBorder="1"/>
    <xf numFmtId="0" fontId="4" fillId="4" borderId="8" xfId="0" applyFont="1" applyFill="1" applyBorder="1"/>
    <xf numFmtId="164" fontId="0" fillId="0" borderId="0" xfId="0" applyNumberFormat="1"/>
    <xf numFmtId="166" fontId="0" fillId="0" borderId="0" xfId="0" applyNumberFormat="1"/>
    <xf numFmtId="0" fontId="0" fillId="0" borderId="0" xfId="0" applyFill="1" applyAlignment="1">
      <alignment horizontal="left"/>
    </xf>
    <xf numFmtId="165" fontId="0" fillId="0" borderId="0" xfId="0" applyNumberFormat="1" applyFill="1"/>
    <xf numFmtId="9" fontId="0" fillId="0" borderId="0" xfId="3" applyFont="1" applyFill="1"/>
    <xf numFmtId="0" fontId="0" fillId="0" borderId="0" xfId="0" applyBorder="1" applyAlignment="1">
      <alignment horizontal="right"/>
    </xf>
    <xf numFmtId="14" fontId="0" fillId="6" borderId="1" xfId="0" applyNumberFormat="1" applyFill="1" applyBorder="1"/>
    <xf numFmtId="0" fontId="0" fillId="6" borderId="1" xfId="0" applyFill="1" applyBorder="1"/>
    <xf numFmtId="14" fontId="0" fillId="0" borderId="1" xfId="0" applyNumberFormat="1" applyBorder="1"/>
    <xf numFmtId="0" fontId="0" fillId="0" borderId="1" xfId="0" applyBorder="1"/>
    <xf numFmtId="0" fontId="0" fillId="0" borderId="0" xfId="0"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4" fontId="0" fillId="6" borderId="14" xfId="0" applyNumberFormat="1" applyFill="1" applyBorder="1"/>
    <xf numFmtId="0" fontId="0" fillId="6" borderId="14" xfId="0" applyFill="1" applyBorder="1"/>
    <xf numFmtId="14" fontId="0" fillId="0" borderId="17" xfId="0" applyNumberFormat="1" applyBorder="1"/>
    <xf numFmtId="0" fontId="0" fillId="0" borderId="17" xfId="0" applyBorder="1"/>
    <xf numFmtId="0" fontId="0" fillId="0" borderId="0" xfId="0" applyBorder="1" applyAlignment="1">
      <alignment horizontal="center" vertical="center"/>
    </xf>
    <xf numFmtId="14" fontId="0" fillId="6" borderId="17" xfId="0" applyNumberFormat="1" applyFill="1" applyBorder="1"/>
    <xf numFmtId="0" fontId="0" fillId="6" borderId="17" xfId="0" applyFill="1" applyBorder="1"/>
    <xf numFmtId="0" fontId="0" fillId="0" borderId="16" xfId="0" applyBorder="1"/>
    <xf numFmtId="0" fontId="0" fillId="0" borderId="1" xfId="0" applyFill="1" applyBorder="1" applyAlignment="1">
      <alignment horizontal="center" vertical="center"/>
    </xf>
    <xf numFmtId="14" fontId="0" fillId="0" borderId="14" xfId="0" applyNumberFormat="1" applyFill="1" applyBorder="1"/>
    <xf numFmtId="0" fontId="0" fillId="0" borderId="14" xfId="0" applyFill="1" applyBorder="1"/>
    <xf numFmtId="14" fontId="0" fillId="0" borderId="1" xfId="0" applyNumberFormat="1" applyFill="1" applyBorder="1"/>
    <xf numFmtId="0" fontId="0" fillId="0" borderId="1" xfId="0" applyFill="1" applyBorder="1"/>
    <xf numFmtId="0" fontId="4" fillId="7" borderId="0" xfId="0" applyFont="1" applyFill="1" applyAlignment="1">
      <alignment horizontal="center" vertical="center"/>
    </xf>
    <xf numFmtId="0" fontId="0" fillId="0" borderId="0" xfId="0" applyFill="1" applyBorder="1" applyAlignment="1">
      <alignment horizontal="center" vertical="center"/>
    </xf>
    <xf numFmtId="0" fontId="0" fillId="0" borderId="16" xfId="0" applyFill="1" applyBorder="1" applyAlignment="1">
      <alignment horizontal="center" vertical="center"/>
    </xf>
    <xf numFmtId="0" fontId="0" fillId="0" borderId="14" xfId="0" applyFill="1" applyBorder="1" applyAlignment="1">
      <alignment horizontal="center" vertical="center"/>
    </xf>
    <xf numFmtId="0" fontId="0" fillId="0" borderId="14" xfId="0" applyBorder="1"/>
    <xf numFmtId="0" fontId="0" fillId="0" borderId="1" xfId="0" applyFill="1" applyBorder="1" applyAlignment="1">
      <alignment horizontal="center" vertical="center"/>
    </xf>
    <xf numFmtId="0" fontId="0" fillId="6" borderId="1" xfId="0" applyFill="1" applyBorder="1" applyAlignment="1">
      <alignment horizontal="center" vertical="center"/>
    </xf>
    <xf numFmtId="0" fontId="0" fillId="5" borderId="0" xfId="0" applyFill="1"/>
    <xf numFmtId="0" fontId="0" fillId="0" borderId="1" xfId="0"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xf>
    <xf numFmtId="0" fontId="0" fillId="0" borderId="1" xfId="0" applyFill="1" applyBorder="1" applyAlignment="1">
      <alignment horizontal="center" vertical="center"/>
    </xf>
    <xf numFmtId="0" fontId="0" fillId="8" borderId="0" xfId="0" applyFill="1" applyAlignment="1">
      <alignment horizontal="left"/>
    </xf>
    <xf numFmtId="165" fontId="0" fillId="8" borderId="0" xfId="0" applyNumberFormat="1" applyFill="1"/>
    <xf numFmtId="9" fontId="0" fillId="8" borderId="0" xfId="3" applyFont="1" applyFill="1"/>
    <xf numFmtId="0" fontId="0" fillId="0" borderId="0" xfId="0" applyFill="1"/>
    <xf numFmtId="0" fontId="0" fillId="0" borderId="1" xfId="0" applyFill="1" applyBorder="1" applyAlignment="1">
      <alignment horizontal="center" vertical="center"/>
    </xf>
    <xf numFmtId="0" fontId="0" fillId="6" borderId="1" xfId="0" applyFill="1" applyBorder="1" applyAlignment="1">
      <alignment horizontal="center" vertical="center"/>
    </xf>
    <xf numFmtId="0" fontId="0" fillId="8" borderId="0" xfId="0" applyFill="1"/>
    <xf numFmtId="0" fontId="0" fillId="5" borderId="0" xfId="0" applyFill="1" applyAlignment="1">
      <alignment horizontal="left"/>
    </xf>
    <xf numFmtId="165" fontId="0" fillId="5" borderId="0" xfId="0" applyNumberFormat="1" applyFill="1"/>
    <xf numFmtId="9" fontId="0" fillId="5" borderId="0" xfId="3" applyFont="1" applyFill="1"/>
    <xf numFmtId="0" fontId="0" fillId="0" borderId="1" xfId="0" applyFill="1" applyBorder="1" applyAlignment="1">
      <alignment horizontal="center" vertical="center"/>
    </xf>
    <xf numFmtId="14" fontId="0" fillId="9" borderId="1" xfId="0" applyNumberFormat="1" applyFill="1" applyBorder="1"/>
    <xf numFmtId="0" fontId="0" fillId="9" borderId="1" xfId="0" applyFill="1" applyBorder="1"/>
    <xf numFmtId="0" fontId="0" fillId="9" borderId="1" xfId="0" applyFill="1" applyBorder="1" applyAlignment="1">
      <alignment horizontal="center" vertical="center"/>
    </xf>
    <xf numFmtId="0" fontId="1" fillId="0" borderId="0" xfId="0" applyFont="1"/>
    <xf numFmtId="0" fontId="0" fillId="9" borderId="1" xfId="0" applyFill="1" applyBorder="1" applyAlignment="1">
      <alignment horizontal="center" vertical="center"/>
    </xf>
    <xf numFmtId="0" fontId="0" fillId="0" borderId="1" xfId="0" applyFill="1" applyBorder="1" applyAlignment="1">
      <alignment horizontal="center" vertical="center"/>
    </xf>
    <xf numFmtId="0" fontId="0" fillId="5" borderId="0" xfId="0" applyFill="1" applyBorder="1"/>
    <xf numFmtId="14" fontId="0" fillId="7" borderId="1" xfId="0" applyNumberFormat="1" applyFill="1" applyBorder="1"/>
    <xf numFmtId="0" fontId="0" fillId="7" borderId="1" xfId="0" applyFill="1" applyBorder="1"/>
    <xf numFmtId="0" fontId="0" fillId="8" borderId="0" xfId="0" applyFill="1" applyBorder="1"/>
    <xf numFmtId="0" fontId="0" fillId="7" borderId="1" xfId="0" applyFill="1" applyBorder="1" applyAlignment="1">
      <alignment horizontal="center"/>
    </xf>
    <xf numFmtId="0" fontId="0" fillId="0" borderId="1" xfId="0" applyFill="1" applyBorder="1" applyAlignment="1">
      <alignment horizontal="center"/>
    </xf>
    <xf numFmtId="14" fontId="0" fillId="4" borderId="1" xfId="0" applyNumberFormat="1" applyFill="1" applyBorder="1"/>
    <xf numFmtId="0" fontId="0" fillId="4" borderId="1" xfId="0" applyFill="1" applyBorder="1"/>
    <xf numFmtId="0" fontId="0" fillId="10" borderId="0" xfId="0" applyFill="1"/>
    <xf numFmtId="0" fontId="6" fillId="0" borderId="1" xfId="0" applyFont="1" applyBorder="1" applyAlignment="1">
      <alignment horizontal="center" vertical="top" wrapText="1"/>
    </xf>
    <xf numFmtId="0" fontId="0" fillId="0" borderId="0" xfId="0" applyBorder="1" applyAlignment="1">
      <alignment horizontal="left" vertical="top" wrapText="1"/>
    </xf>
    <xf numFmtId="0" fontId="2" fillId="0" borderId="0" xfId="1" applyAlignment="1" applyProtection="1">
      <alignment horizontal="center" wrapText="1"/>
    </xf>
    <xf numFmtId="0" fontId="5" fillId="0" borderId="0" xfId="0" applyFont="1" applyAlignment="1">
      <alignment horizontal="center" vertical="top"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0" fillId="5" borderId="1" xfId="0" applyFill="1" applyBorder="1" applyAlignment="1">
      <alignment horizontal="center" vertical="center"/>
    </xf>
    <xf numFmtId="0" fontId="0" fillId="8" borderId="1" xfId="0" applyFill="1" applyBorder="1" applyAlignment="1">
      <alignment horizontal="center" vertical="center"/>
    </xf>
    <xf numFmtId="0" fontId="0" fillId="0" borderId="1" xfId="0" applyFill="1" applyBorder="1" applyAlignment="1">
      <alignment horizontal="center" vertical="center"/>
    </xf>
    <xf numFmtId="0" fontId="0" fillId="9" borderId="1" xfId="0" applyFill="1" applyBorder="1" applyAlignment="1">
      <alignment horizontal="center" vertical="center"/>
    </xf>
    <xf numFmtId="0" fontId="0" fillId="5" borderId="0" xfId="0" applyFill="1" applyBorder="1" applyAlignment="1">
      <alignment horizontal="center" vertical="center"/>
    </xf>
    <xf numFmtId="0" fontId="0" fillId="7" borderId="1" xfId="0" applyFill="1" applyBorder="1" applyAlignment="1">
      <alignment horizontal="center" vertical="center"/>
    </xf>
    <xf numFmtId="0" fontId="0" fillId="6" borderId="1" xfId="0" applyFill="1" applyBorder="1" applyAlignment="1">
      <alignment horizontal="center" vertical="center"/>
    </xf>
    <xf numFmtId="0" fontId="0" fillId="0" borderId="1" xfId="0" applyBorder="1" applyAlignment="1">
      <alignment horizontal="center" vertical="center"/>
    </xf>
    <xf numFmtId="0" fontId="0" fillId="0" borderId="17" xfId="0" applyFill="1" applyBorder="1" applyAlignment="1">
      <alignment horizontal="center" vertical="center"/>
    </xf>
    <xf numFmtId="0" fontId="0" fillId="6" borderId="14" xfId="0" applyFill="1" applyBorder="1" applyAlignment="1">
      <alignment horizontal="center" vertical="center"/>
    </xf>
    <xf numFmtId="0" fontId="0" fillId="6" borderId="17" xfId="0" applyFill="1" applyBorder="1" applyAlignment="1">
      <alignment horizontal="center" vertical="center"/>
    </xf>
    <xf numFmtId="0" fontId="0" fillId="0" borderId="14"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cellXfs>
  <cellStyles count="4">
    <cellStyle name="Komma" xfId="2" builtinId="3"/>
    <cellStyle name="Link" xfId="1" builtinId="8"/>
    <cellStyle name="Prozent" xfId="3"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3</xdr:row>
      <xdr:rowOff>76201</xdr:rowOff>
    </xdr:from>
    <xdr:to>
      <xdr:col>1</xdr:col>
      <xdr:colOff>799335</xdr:colOff>
      <xdr:row>3</xdr:row>
      <xdr:rowOff>638175</xdr:rowOff>
    </xdr:to>
    <xdr:pic>
      <xdr:nvPicPr>
        <xdr:cNvPr id="2" name="Grafik 1">
          <a:extLst>
            <a:ext uri="{FF2B5EF4-FFF2-40B4-BE49-F238E27FC236}">
              <a16:creationId xmlns:a16="http://schemas.microsoft.com/office/drawing/2014/main" id="{2F6B14D7-8047-4857-DF62-522B1D0EC4EA}"/>
            </a:ext>
          </a:extLst>
        </xdr:cNvPr>
        <xdr:cNvPicPr>
          <a:picLocks noChangeAspect="1"/>
        </xdr:cNvPicPr>
      </xdr:nvPicPr>
      <xdr:blipFill>
        <a:blip xmlns:r="http://schemas.openxmlformats.org/officeDocument/2006/relationships" r:embed="rId1"/>
        <a:stretch>
          <a:fillRect/>
        </a:stretch>
      </xdr:blipFill>
      <xdr:spPr>
        <a:xfrm>
          <a:off x="38100" y="561976"/>
          <a:ext cx="1618485" cy="5619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H71"/>
  <sheetViews>
    <sheetView tabSelected="1" zoomScaleNormal="100" workbookViewId="0">
      <selection activeCell="J35" sqref="J35"/>
    </sheetView>
  </sheetViews>
  <sheetFormatPr baseColWidth="10" defaultColWidth="11.42578125" defaultRowHeight="12.75" x14ac:dyDescent="0.2"/>
  <cols>
    <col min="1" max="2" width="12.85546875" customWidth="1"/>
    <col min="3" max="3" width="21.140625" customWidth="1"/>
    <col min="4" max="4" width="17.140625" customWidth="1"/>
    <col min="6" max="6" width="20.85546875" customWidth="1"/>
    <col min="7" max="7" width="21.140625" customWidth="1"/>
    <col min="8" max="8" width="17.140625" customWidth="1"/>
  </cols>
  <sheetData>
    <row r="4" spans="1:8" ht="55.5" customHeight="1" x14ac:dyDescent="0.2">
      <c r="A4" s="100"/>
      <c r="B4" s="100"/>
      <c r="C4" s="101" t="s">
        <v>8</v>
      </c>
      <c r="D4" s="101"/>
      <c r="E4" s="101"/>
      <c r="F4" s="101"/>
      <c r="G4" s="101"/>
    </row>
    <row r="5" spans="1:8" x14ac:dyDescent="0.2">
      <c r="A5" s="4"/>
      <c r="B5" s="4"/>
      <c r="C5" s="4"/>
      <c r="D5" s="4"/>
      <c r="E5" s="4"/>
      <c r="F5" s="4"/>
      <c r="G5" s="4"/>
      <c r="H5" s="4"/>
    </row>
    <row r="6" spans="1:8" x14ac:dyDescent="0.2">
      <c r="A6" s="4"/>
      <c r="B6" s="4"/>
      <c r="C6" s="4"/>
      <c r="D6" s="4"/>
      <c r="E6" s="4"/>
      <c r="F6" s="4"/>
      <c r="G6" s="4"/>
      <c r="H6" s="4"/>
    </row>
    <row r="7" spans="1:8" x14ac:dyDescent="0.2">
      <c r="A7" s="4"/>
      <c r="B7" s="4"/>
      <c r="C7" s="4" t="s">
        <v>0</v>
      </c>
      <c r="D7" s="5">
        <f ca="1">TODAY()</f>
        <v>46160</v>
      </c>
      <c r="E7" s="4"/>
      <c r="F7" s="4" t="s">
        <v>26</v>
      </c>
      <c r="G7" s="21" t="s">
        <v>101</v>
      </c>
      <c r="H7" s="5"/>
    </row>
    <row r="8" spans="1:8" x14ac:dyDescent="0.2">
      <c r="A8" s="4"/>
      <c r="B8" s="4"/>
      <c r="C8" s="4"/>
      <c r="D8" s="4"/>
      <c r="E8" s="4"/>
      <c r="F8" s="4"/>
      <c r="G8" s="4"/>
      <c r="H8" s="4"/>
    </row>
    <row r="9" spans="1:8" x14ac:dyDescent="0.2">
      <c r="A9" s="4"/>
      <c r="B9" s="4"/>
      <c r="C9" s="8" t="s">
        <v>7</v>
      </c>
      <c r="D9" s="42" t="s">
        <v>12</v>
      </c>
      <c r="E9" s="4"/>
      <c r="F9" s="8" t="s">
        <v>7</v>
      </c>
      <c r="G9" s="42" t="s">
        <v>12</v>
      </c>
    </row>
    <row r="10" spans="1:8" x14ac:dyDescent="0.2">
      <c r="A10" s="4"/>
      <c r="B10" s="4"/>
      <c r="C10" s="6">
        <f ca="1">IF(WEEKDAY(D7)=3,D7-1,IF(WEEKDAY(D7)=4,D7-2,(IF(WEEKDAY(D7)=5,D7-3,(IF(WEEKDAY(D7)=6,D7-4,IF(WEEKDAY(D7)=7,D7-5,(IF(WEEKDAY(D7)=1,D7-6,D7)))))))))</f>
        <v>46160</v>
      </c>
      <c r="D10" s="7">
        <f ca="1">VLOOKUP(C10,'Daten &amp; BErechnung'!B8:C2280,2)</f>
        <v>0</v>
      </c>
      <c r="E10" s="4"/>
      <c r="F10" s="6">
        <f ca="1">C38+7</f>
        <v>46363</v>
      </c>
      <c r="G10" s="7">
        <f ca="1">VLOOKUP(F10,'Daten &amp; BErechnung'!B37:C2280,2)</f>
        <v>0.85699999999999998</v>
      </c>
    </row>
    <row r="11" spans="1:8" x14ac:dyDescent="0.2">
      <c r="A11" s="4"/>
      <c r="B11" s="4"/>
      <c r="C11" s="6">
        <f t="shared" ref="C11:C38" ca="1" si="0">C10+7</f>
        <v>46167</v>
      </c>
      <c r="D11" s="7">
        <f ca="1">VLOOKUP(C11,'Daten &amp; BErechnung'!B9:C2281,2)</f>
        <v>0</v>
      </c>
      <c r="E11" s="4"/>
      <c r="F11" s="6">
        <f t="shared" ref="F11:F38" ca="1" si="1">F10+7</f>
        <v>46370</v>
      </c>
      <c r="G11" s="7">
        <f ca="1">VLOOKUP(F11,'Daten &amp; BErechnung'!B38:C2280,2)</f>
        <v>1</v>
      </c>
    </row>
    <row r="12" spans="1:8" x14ac:dyDescent="0.2">
      <c r="A12" s="4"/>
      <c r="B12" s="4"/>
      <c r="C12" s="6">
        <f t="shared" ca="1" si="0"/>
        <v>46174</v>
      </c>
      <c r="D12" s="7">
        <f ca="1">VLOOKUP(C12,'Daten &amp; BErechnung'!B10:C2282,2)</f>
        <v>0.85699999999999998</v>
      </c>
      <c r="E12" s="4"/>
      <c r="F12" s="6">
        <f t="shared" ca="1" si="1"/>
        <v>46377</v>
      </c>
      <c r="G12" s="7">
        <f ca="1">VLOOKUP(F12,'Daten &amp; BErechnung'!B39:C2280,2)</f>
        <v>0.57099999999999995</v>
      </c>
    </row>
    <row r="13" spans="1:8" x14ac:dyDescent="0.2">
      <c r="A13" s="4"/>
      <c r="B13" s="4"/>
      <c r="C13" s="6">
        <f t="shared" ca="1" si="0"/>
        <v>46181</v>
      </c>
      <c r="D13" s="7">
        <f ca="1">VLOOKUP(C13,'Daten &amp; BErechnung'!B11:C2283,2)</f>
        <v>1</v>
      </c>
      <c r="E13" s="4"/>
      <c r="F13" s="6">
        <f t="shared" ca="1" si="1"/>
        <v>46384</v>
      </c>
      <c r="G13" s="7">
        <f ca="1">VLOOKUP(F13,'Daten &amp; BErechnung'!B40:C2280,2)</f>
        <v>1</v>
      </c>
    </row>
    <row r="14" spans="1:8" x14ac:dyDescent="0.2">
      <c r="A14" s="4"/>
      <c r="B14" s="4"/>
      <c r="C14" s="6">
        <f t="shared" ca="1" si="0"/>
        <v>46188</v>
      </c>
      <c r="D14" s="7">
        <f ca="1">VLOOKUP(C14,'Daten &amp; BErechnung'!B12:C2284,2)</f>
        <v>1</v>
      </c>
      <c r="E14" s="4"/>
      <c r="F14" s="6">
        <f t="shared" ca="1" si="1"/>
        <v>46391</v>
      </c>
      <c r="G14" s="7">
        <f ca="1">VLOOKUP(F14,'Daten &amp; BErechnung'!B41:C2280,2)</f>
        <v>1</v>
      </c>
    </row>
    <row r="15" spans="1:8" x14ac:dyDescent="0.2">
      <c r="A15" s="4"/>
      <c r="B15" s="4"/>
      <c r="C15" s="6">
        <f t="shared" ca="1" si="0"/>
        <v>46195</v>
      </c>
      <c r="D15" s="7">
        <f ca="1">VLOOKUP(C15,'Daten &amp; BErechnung'!B13:C2285,2)</f>
        <v>1</v>
      </c>
      <c r="E15" s="4"/>
      <c r="F15" s="6">
        <f t="shared" ca="1" si="1"/>
        <v>46398</v>
      </c>
      <c r="G15" s="7">
        <f ca="1">VLOOKUP(F15,'Daten &amp; BErechnung'!B42:C2280,2)</f>
        <v>1</v>
      </c>
    </row>
    <row r="16" spans="1:8" x14ac:dyDescent="0.2">
      <c r="A16" s="4"/>
      <c r="B16" s="4"/>
      <c r="C16" s="6">
        <f t="shared" ca="1" si="0"/>
        <v>46202</v>
      </c>
      <c r="D16" s="7">
        <f ca="1">VLOOKUP(C16,'Daten &amp; BErechnung'!B14:C2286,2)</f>
        <v>1</v>
      </c>
      <c r="E16" s="4"/>
      <c r="F16" s="6">
        <f t="shared" ca="1" si="1"/>
        <v>46405</v>
      </c>
      <c r="G16" s="7">
        <f ca="1">VLOOKUP(F16,'Daten &amp; BErechnung'!B43:C2280,2)</f>
        <v>1</v>
      </c>
    </row>
    <row r="17" spans="1:7" x14ac:dyDescent="0.2">
      <c r="A17" s="4"/>
      <c r="B17" s="4"/>
      <c r="C17" s="6">
        <f t="shared" ca="1" si="0"/>
        <v>46209</v>
      </c>
      <c r="D17" s="7">
        <f ca="1">VLOOKUP(C17,'Daten &amp; BErechnung'!B15:C2287,2)</f>
        <v>1</v>
      </c>
      <c r="E17" s="4"/>
      <c r="F17" s="6">
        <f t="shared" ca="1" si="1"/>
        <v>46412</v>
      </c>
      <c r="G17" s="7">
        <f ca="1">VLOOKUP(F17,'Daten &amp; BErechnung'!B44:C2280,2)</f>
        <v>1</v>
      </c>
    </row>
    <row r="18" spans="1:7" x14ac:dyDescent="0.2">
      <c r="A18" s="4"/>
      <c r="B18" s="4"/>
      <c r="C18" s="6">
        <f t="shared" ca="1" si="0"/>
        <v>46216</v>
      </c>
      <c r="D18" s="7">
        <f ca="1">VLOOKUP(C18,'Daten &amp; BErechnung'!B16:C2288,2)</f>
        <v>1</v>
      </c>
      <c r="E18" s="4"/>
      <c r="F18" s="6">
        <f t="shared" ca="1" si="1"/>
        <v>46419</v>
      </c>
      <c r="G18" s="7">
        <f ca="1">VLOOKUP(F18,'Daten &amp; BErechnung'!B45:C2280,2)</f>
        <v>1</v>
      </c>
    </row>
    <row r="19" spans="1:7" x14ac:dyDescent="0.2">
      <c r="A19" s="4"/>
      <c r="B19" s="4"/>
      <c r="C19" s="6">
        <f t="shared" ca="1" si="0"/>
        <v>46223</v>
      </c>
      <c r="D19" s="7">
        <f ca="1">VLOOKUP(C19,'Daten &amp; BErechnung'!B17:C2289,2)</f>
        <v>1</v>
      </c>
      <c r="E19" s="4"/>
      <c r="F19" s="6">
        <f t="shared" ca="1" si="1"/>
        <v>46426</v>
      </c>
      <c r="G19" s="7">
        <f ca="1">VLOOKUP(F19,'Daten &amp; BErechnung'!B46:C2280,2)</f>
        <v>1</v>
      </c>
    </row>
    <row r="20" spans="1:7" x14ac:dyDescent="0.2">
      <c r="A20" s="4"/>
      <c r="B20" s="4"/>
      <c r="C20" s="6">
        <f t="shared" ca="1" si="0"/>
        <v>46230</v>
      </c>
      <c r="D20" s="7">
        <f ca="1">VLOOKUP(C20,'Daten &amp; BErechnung'!B18:C2290,2)</f>
        <v>1</v>
      </c>
      <c r="E20" s="4"/>
      <c r="F20" s="6">
        <f t="shared" ca="1" si="1"/>
        <v>46433</v>
      </c>
      <c r="G20" s="7">
        <f ca="1">VLOOKUP(F20,'Daten &amp; BErechnung'!B47:C2280,2)</f>
        <v>1</v>
      </c>
    </row>
    <row r="21" spans="1:7" x14ac:dyDescent="0.2">
      <c r="A21" s="4"/>
      <c r="B21" s="4"/>
      <c r="C21" s="6">
        <f t="shared" ca="1" si="0"/>
        <v>46237</v>
      </c>
      <c r="D21" s="7">
        <f ca="1">VLOOKUP(C21,'Daten &amp; BErechnung'!B19:C2291,2)</f>
        <v>1</v>
      </c>
      <c r="E21" s="4"/>
      <c r="F21" s="6">
        <f t="shared" ca="1" si="1"/>
        <v>46440</v>
      </c>
      <c r="G21" s="7">
        <f ca="1">VLOOKUP(F21,'Daten &amp; BErechnung'!B48:C2280,2)</f>
        <v>1</v>
      </c>
    </row>
    <row r="22" spans="1:7" x14ac:dyDescent="0.2">
      <c r="A22" s="4"/>
      <c r="B22" s="4"/>
      <c r="C22" s="6">
        <f t="shared" ca="1" si="0"/>
        <v>46244</v>
      </c>
      <c r="D22" s="7">
        <f ca="1">VLOOKUP(C22,'Daten &amp; BErechnung'!B20:C2292,2)</f>
        <v>0.85699999999999998</v>
      </c>
      <c r="E22" s="4"/>
      <c r="F22" s="6">
        <f t="shared" ca="1" si="1"/>
        <v>46447</v>
      </c>
      <c r="G22" s="7">
        <f ca="1">VLOOKUP(F22,'Daten &amp; BErechnung'!B49:C2280,2)</f>
        <v>1</v>
      </c>
    </row>
    <row r="23" spans="1:7" x14ac:dyDescent="0.2">
      <c r="A23" s="4"/>
      <c r="B23" s="4"/>
      <c r="C23" s="6">
        <f t="shared" ca="1" si="0"/>
        <v>46251</v>
      </c>
      <c r="D23" s="7">
        <f ca="1">VLOOKUP(C23,'Daten &amp; BErechnung'!B21:C2293,2)</f>
        <v>1</v>
      </c>
      <c r="E23" s="4"/>
      <c r="F23" s="6">
        <f t="shared" ca="1" si="1"/>
        <v>46454</v>
      </c>
      <c r="G23" s="7">
        <f ca="1">VLOOKUP(F23,'Daten &amp; BErechnung'!B50:C2280,2)</f>
        <v>1</v>
      </c>
    </row>
    <row r="24" spans="1:7" x14ac:dyDescent="0.2">
      <c r="A24" s="4"/>
      <c r="B24" s="4"/>
      <c r="C24" s="6">
        <f t="shared" ca="1" si="0"/>
        <v>46258</v>
      </c>
      <c r="D24" s="7">
        <f ca="1">VLOOKUP(C24,'Daten &amp; BErechnung'!B22:C2294,2)</f>
        <v>1</v>
      </c>
      <c r="E24" s="4"/>
      <c r="F24" s="6">
        <f t="shared" ca="1" si="1"/>
        <v>46461</v>
      </c>
      <c r="G24" s="7">
        <f ca="1">VLOOKUP(F24,'Daten &amp; BErechnung'!B51:C2280,2)</f>
        <v>1</v>
      </c>
    </row>
    <row r="25" spans="1:7" x14ac:dyDescent="0.2">
      <c r="A25" s="4"/>
      <c r="B25" s="4"/>
      <c r="C25" s="6">
        <f t="shared" ca="1" si="0"/>
        <v>46265</v>
      </c>
      <c r="D25" s="7">
        <f ca="1">VLOOKUP(C25,'Daten &amp; BErechnung'!B23:C2295,2)</f>
        <v>1</v>
      </c>
      <c r="E25" s="4"/>
      <c r="F25" s="6">
        <f t="shared" ca="1" si="1"/>
        <v>46468</v>
      </c>
      <c r="G25" s="7">
        <f ca="1">VLOOKUP(F25,'Daten &amp; BErechnung'!B52:C2280,2)</f>
        <v>1</v>
      </c>
    </row>
    <row r="26" spans="1:7" x14ac:dyDescent="0.2">
      <c r="A26" s="4"/>
      <c r="B26" s="4"/>
      <c r="C26" s="6">
        <f t="shared" ca="1" si="0"/>
        <v>46272</v>
      </c>
      <c r="D26" s="7">
        <f ca="1">VLOOKUP(C26,'Daten &amp; BErechnung'!B24:C2296,2)</f>
        <v>1</v>
      </c>
      <c r="E26" s="4"/>
      <c r="F26" s="6">
        <f t="shared" ca="1" si="1"/>
        <v>46475</v>
      </c>
      <c r="G26" s="7">
        <f ca="1">VLOOKUP(F26,'Daten &amp; BErechnung'!B53:C2280,2)</f>
        <v>1</v>
      </c>
    </row>
    <row r="27" spans="1:7" x14ac:dyDescent="0.2">
      <c r="A27" s="4"/>
      <c r="B27" s="4"/>
      <c r="C27" s="6">
        <f t="shared" ca="1" si="0"/>
        <v>46279</v>
      </c>
      <c r="D27" s="7">
        <f ca="1">VLOOKUP(C27,'Daten &amp; BErechnung'!B25:C2297,2)</f>
        <v>1</v>
      </c>
      <c r="E27" s="4"/>
      <c r="F27" s="6">
        <f t="shared" ca="1" si="1"/>
        <v>46482</v>
      </c>
      <c r="G27" s="7">
        <f ca="1">VLOOKUP(F27,'Daten &amp; BErechnung'!B54:C2280,2)</f>
        <v>1</v>
      </c>
    </row>
    <row r="28" spans="1:7" x14ac:dyDescent="0.2">
      <c r="A28" s="4"/>
      <c r="B28" s="4"/>
      <c r="C28" s="6">
        <f t="shared" ca="1" si="0"/>
        <v>46286</v>
      </c>
      <c r="D28" s="7">
        <f ca="1">VLOOKUP(C28,'Daten &amp; BErechnung'!B26:C2298,2)</f>
        <v>1</v>
      </c>
      <c r="E28" s="4"/>
      <c r="F28" s="6">
        <f t="shared" ca="1" si="1"/>
        <v>46489</v>
      </c>
      <c r="G28" s="7">
        <f ca="1">VLOOKUP(F28,'Daten &amp; BErechnung'!B55:C2280,2)</f>
        <v>1</v>
      </c>
    </row>
    <row r="29" spans="1:7" x14ac:dyDescent="0.2">
      <c r="A29" s="4"/>
      <c r="B29" s="4"/>
      <c r="C29" s="6">
        <f t="shared" ca="1" si="0"/>
        <v>46293</v>
      </c>
      <c r="D29" s="7">
        <f ca="1">VLOOKUP(C29,'Daten &amp; BErechnung'!B27:C2299,2)</f>
        <v>1</v>
      </c>
      <c r="E29" s="4"/>
      <c r="F29" s="6">
        <f t="shared" ca="1" si="1"/>
        <v>46496</v>
      </c>
      <c r="G29" s="7">
        <f ca="1">VLOOKUP(F29,'Daten &amp; BErechnung'!B56:C2280,2)</f>
        <v>1</v>
      </c>
    </row>
    <row r="30" spans="1:7" x14ac:dyDescent="0.2">
      <c r="A30" s="4"/>
      <c r="B30" s="4"/>
      <c r="C30" s="6">
        <f t="shared" ca="1" si="0"/>
        <v>46300</v>
      </c>
      <c r="D30" s="7">
        <f ca="1">VLOOKUP(C30,'Daten &amp; BErechnung'!B28:C2300,2)</f>
        <v>1</v>
      </c>
      <c r="E30" s="4"/>
      <c r="F30" s="6">
        <f t="shared" ca="1" si="1"/>
        <v>46503</v>
      </c>
      <c r="G30" s="7">
        <f ca="1">VLOOKUP(F30,'Daten &amp; BErechnung'!B57:C2280,2)</f>
        <v>1</v>
      </c>
    </row>
    <row r="31" spans="1:7" x14ac:dyDescent="0.2">
      <c r="A31" s="4"/>
      <c r="B31" s="4"/>
      <c r="C31" s="6">
        <f t="shared" ca="1" si="0"/>
        <v>46307</v>
      </c>
      <c r="D31" s="7">
        <f ca="1">VLOOKUP(C31,'Daten &amp; BErechnung'!B29:C2301,2)</f>
        <v>1</v>
      </c>
      <c r="E31" s="4"/>
      <c r="F31" s="6">
        <f t="shared" ca="1" si="1"/>
        <v>46510</v>
      </c>
      <c r="G31" s="7">
        <f ca="1">VLOOKUP(F31,'Daten &amp; BErechnung'!B58:C2280,2)</f>
        <v>1</v>
      </c>
    </row>
    <row r="32" spans="1:7" x14ac:dyDescent="0.2">
      <c r="A32" s="4"/>
      <c r="B32" s="4"/>
      <c r="C32" s="6">
        <f t="shared" ca="1" si="0"/>
        <v>46314</v>
      </c>
      <c r="D32" s="7">
        <f ca="1">VLOOKUP(C32,'Daten &amp; BErechnung'!B30:C2302,2)</f>
        <v>1</v>
      </c>
      <c r="E32" s="4"/>
      <c r="F32" s="6">
        <f t="shared" ca="1" si="1"/>
        <v>46517</v>
      </c>
      <c r="G32" s="7">
        <f ca="1">VLOOKUP(F32,'Daten &amp; BErechnung'!B59:C2280,2)</f>
        <v>1</v>
      </c>
    </row>
    <row r="33" spans="1:8" x14ac:dyDescent="0.2">
      <c r="A33" s="4"/>
      <c r="B33" s="4"/>
      <c r="C33" s="6">
        <f t="shared" ca="1" si="0"/>
        <v>46321</v>
      </c>
      <c r="D33" s="7">
        <f ca="1">VLOOKUP(C33,'Daten &amp; BErechnung'!B31:C2303,2)</f>
        <v>0.71399999999999997</v>
      </c>
      <c r="E33" s="4"/>
      <c r="F33" s="6">
        <f t="shared" ca="1" si="1"/>
        <v>46524</v>
      </c>
      <c r="G33" s="7">
        <f ca="1">VLOOKUP(F33,'Daten &amp; BErechnung'!B60:C2280,2)</f>
        <v>1</v>
      </c>
    </row>
    <row r="34" spans="1:8" x14ac:dyDescent="0.2">
      <c r="A34" s="4"/>
      <c r="B34" s="4"/>
      <c r="C34" s="6">
        <f t="shared" ca="1" si="0"/>
        <v>46328</v>
      </c>
      <c r="D34" s="7">
        <f ca="1">VLOOKUP(C34,'Daten &amp; BErechnung'!B32:C2304,2)</f>
        <v>1</v>
      </c>
      <c r="E34" s="4"/>
      <c r="F34" s="6">
        <f t="shared" ca="1" si="1"/>
        <v>46531</v>
      </c>
      <c r="G34" s="7">
        <f ca="1">VLOOKUP(F34,'Daten &amp; BErechnung'!B61:C2281,2)</f>
        <v>1</v>
      </c>
    </row>
    <row r="35" spans="1:8" x14ac:dyDescent="0.2">
      <c r="A35" s="4"/>
      <c r="B35" s="4"/>
      <c r="C35" s="6">
        <f t="shared" ca="1" si="0"/>
        <v>46335</v>
      </c>
      <c r="D35" s="7">
        <f ca="1">VLOOKUP(C35,'Daten &amp; BErechnung'!B33:C2305,2)</f>
        <v>1</v>
      </c>
      <c r="E35" s="4"/>
      <c r="F35" s="6">
        <f t="shared" ca="1" si="1"/>
        <v>46538</v>
      </c>
      <c r="G35" s="7">
        <f ca="1">VLOOKUP(F35,'Daten &amp; BErechnung'!B62:C2282,2)</f>
        <v>1</v>
      </c>
    </row>
    <row r="36" spans="1:8" x14ac:dyDescent="0.2">
      <c r="A36" s="4"/>
      <c r="B36" s="4"/>
      <c r="C36" s="6">
        <f t="shared" ca="1" si="0"/>
        <v>46342</v>
      </c>
      <c r="D36" s="7">
        <f ca="1">VLOOKUP(C36,'Daten &amp; BErechnung'!B34:C2306,2)</f>
        <v>1</v>
      </c>
      <c r="E36" s="4"/>
      <c r="F36" s="6">
        <f t="shared" ca="1" si="1"/>
        <v>46545</v>
      </c>
      <c r="G36" s="7">
        <f ca="1">VLOOKUP(F36,'Daten &amp; BErechnung'!B63:C2283,2)</f>
        <v>1</v>
      </c>
    </row>
    <row r="37" spans="1:8" x14ac:dyDescent="0.2">
      <c r="A37" s="4"/>
      <c r="B37" s="4"/>
      <c r="C37" s="6">
        <f t="shared" ca="1" si="0"/>
        <v>46349</v>
      </c>
      <c r="D37" s="7">
        <f ca="1">VLOOKUP(C37,'Daten &amp; BErechnung'!B35:C2307,2)</f>
        <v>1</v>
      </c>
      <c r="E37" s="4"/>
      <c r="F37" s="6">
        <f t="shared" ca="1" si="1"/>
        <v>46552</v>
      </c>
      <c r="G37" s="7">
        <f ca="1">VLOOKUP(F37,'Daten &amp; BErechnung'!B64:C2284,2)</f>
        <v>1</v>
      </c>
    </row>
    <row r="38" spans="1:8" x14ac:dyDescent="0.2">
      <c r="A38" s="4"/>
      <c r="B38" s="4"/>
      <c r="C38" s="6">
        <f t="shared" ca="1" si="0"/>
        <v>46356</v>
      </c>
      <c r="D38" s="7">
        <f ca="1">VLOOKUP(C38,'Daten &amp; BErechnung'!B36:C2308,2)</f>
        <v>1</v>
      </c>
      <c r="E38" s="4"/>
      <c r="F38" s="6">
        <f t="shared" ca="1" si="1"/>
        <v>46559</v>
      </c>
      <c r="G38" s="7">
        <f ca="1">VLOOKUP(F38,'Daten &amp; BErechnung'!B65:C2285,2)</f>
        <v>1</v>
      </c>
    </row>
    <row r="39" spans="1:8" x14ac:dyDescent="0.2">
      <c r="E39" s="4"/>
    </row>
    <row r="40" spans="1:8" ht="55.5" customHeight="1" x14ac:dyDescent="0.2">
      <c r="A40" s="102" t="s">
        <v>21</v>
      </c>
      <c r="B40" s="102"/>
      <c r="C40" s="102"/>
      <c r="D40" s="102"/>
      <c r="E40" s="102"/>
      <c r="F40" s="102"/>
      <c r="G40" s="102"/>
      <c r="H40" s="102"/>
    </row>
    <row r="41" spans="1:8" ht="27.75" customHeight="1" x14ac:dyDescent="0.2">
      <c r="A41" s="102" t="s">
        <v>102</v>
      </c>
      <c r="B41" s="102"/>
      <c r="C41" s="102"/>
      <c r="D41" s="102"/>
      <c r="E41" s="102"/>
      <c r="F41" s="102"/>
      <c r="G41" s="102"/>
      <c r="H41" s="102"/>
    </row>
    <row r="42" spans="1:8" x14ac:dyDescent="0.2">
      <c r="E42" s="4"/>
      <c r="F42" s="4"/>
    </row>
    <row r="43" spans="1:8" x14ac:dyDescent="0.2">
      <c r="E43" s="4"/>
      <c r="F43" s="4"/>
    </row>
    <row r="44" spans="1:8" x14ac:dyDescent="0.2">
      <c r="E44" s="4"/>
      <c r="F44" s="4"/>
    </row>
    <row r="45" spans="1:8" x14ac:dyDescent="0.2">
      <c r="E45" s="4"/>
      <c r="F45" s="4"/>
    </row>
    <row r="46" spans="1:8" x14ac:dyDescent="0.2">
      <c r="E46" s="4"/>
      <c r="F46" s="4"/>
    </row>
    <row r="47" spans="1:8" x14ac:dyDescent="0.2">
      <c r="E47" s="4"/>
      <c r="F47" s="4"/>
    </row>
    <row r="48" spans="1:8" x14ac:dyDescent="0.2">
      <c r="E48" s="4"/>
      <c r="F48" s="4"/>
    </row>
    <row r="49" spans="5:6" x14ac:dyDescent="0.2">
      <c r="E49" s="4"/>
      <c r="F49" s="4"/>
    </row>
    <row r="50" spans="5:6" x14ac:dyDescent="0.2">
      <c r="E50" s="4"/>
      <c r="F50" s="4"/>
    </row>
    <row r="51" spans="5:6" x14ac:dyDescent="0.2">
      <c r="E51" s="4"/>
      <c r="F51" s="4"/>
    </row>
    <row r="52" spans="5:6" x14ac:dyDescent="0.2">
      <c r="E52" s="4"/>
      <c r="F52" s="4"/>
    </row>
    <row r="53" spans="5:6" x14ac:dyDescent="0.2">
      <c r="E53" s="4"/>
      <c r="F53" s="4"/>
    </row>
    <row r="54" spans="5:6" x14ac:dyDescent="0.2">
      <c r="E54" s="4"/>
      <c r="F54" s="4"/>
    </row>
    <row r="55" spans="5:6" x14ac:dyDescent="0.2">
      <c r="E55" s="4"/>
      <c r="F55" s="4"/>
    </row>
    <row r="56" spans="5:6" x14ac:dyDescent="0.2">
      <c r="E56" s="4"/>
      <c r="F56" s="4"/>
    </row>
    <row r="57" spans="5:6" x14ac:dyDescent="0.2">
      <c r="E57" s="4"/>
      <c r="F57" s="4"/>
    </row>
    <row r="58" spans="5:6" x14ac:dyDescent="0.2">
      <c r="E58" s="4"/>
      <c r="F58" s="4"/>
    </row>
    <row r="59" spans="5:6" x14ac:dyDescent="0.2">
      <c r="E59" s="4"/>
      <c r="F59" s="4"/>
    </row>
    <row r="60" spans="5:6" x14ac:dyDescent="0.2">
      <c r="E60" s="4"/>
      <c r="F60" s="4"/>
    </row>
    <row r="61" spans="5:6" x14ac:dyDescent="0.2">
      <c r="E61" s="4"/>
      <c r="F61" s="4"/>
    </row>
    <row r="62" spans="5:6" x14ac:dyDescent="0.2">
      <c r="E62" s="4"/>
      <c r="F62" s="4"/>
    </row>
    <row r="63" spans="5:6" x14ac:dyDescent="0.2">
      <c r="E63" s="4"/>
      <c r="F63" s="4"/>
    </row>
    <row r="64" spans="5:6" x14ac:dyDescent="0.2">
      <c r="E64" s="4"/>
      <c r="F64" s="4"/>
    </row>
    <row r="65" spans="1:8" x14ac:dyDescent="0.2">
      <c r="E65" s="4"/>
      <c r="F65" s="4"/>
    </row>
    <row r="66" spans="1:8" x14ac:dyDescent="0.2">
      <c r="E66" s="4"/>
      <c r="F66" s="4"/>
    </row>
    <row r="67" spans="1:8" x14ac:dyDescent="0.2">
      <c r="E67" s="4"/>
      <c r="F67" s="4"/>
    </row>
    <row r="68" spans="1:8" x14ac:dyDescent="0.2">
      <c r="A68" s="4"/>
      <c r="B68" s="4"/>
      <c r="C68" s="4"/>
      <c r="D68" s="4"/>
      <c r="E68" s="4"/>
      <c r="F68" s="4"/>
      <c r="G68" s="4"/>
      <c r="H68" s="4"/>
    </row>
    <row r="69" spans="1:8" ht="45" customHeight="1" x14ac:dyDescent="0.2">
      <c r="G69" s="4"/>
    </row>
    <row r="70" spans="1:8" ht="31.5" customHeight="1" x14ac:dyDescent="0.2">
      <c r="G70" s="4"/>
    </row>
    <row r="71" spans="1:8" x14ac:dyDescent="0.2">
      <c r="A71" s="4"/>
      <c r="B71" s="4"/>
      <c r="C71" s="4"/>
      <c r="D71" s="4"/>
      <c r="E71" s="4"/>
      <c r="F71" s="4"/>
      <c r="G71" s="4"/>
      <c r="H71" s="4"/>
    </row>
  </sheetData>
  <mergeCells count="3">
    <mergeCell ref="C4:G4"/>
    <mergeCell ref="A40:H40"/>
    <mergeCell ref="A41:H41"/>
  </mergeCells>
  <phoneticPr fontId="3" type="noConversion"/>
  <pageMargins left="0.78740157499999996" right="0.78740157499999996" top="0.47" bottom="0.75" header="0.3" footer="0.4921259845"/>
  <pageSetup paperSize="9" scale="83" orientation="landscape" r:id="rId1"/>
  <headerFooter alignWithMargins="0">
    <oddFooter>&amp;C&amp;1#&amp;"Calibri"&amp;10&amp;K000000Internal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1041"/>
  <sheetViews>
    <sheetView zoomScale="90" zoomScaleNormal="90" workbookViewId="0">
      <pane xSplit="3" ySplit="7" topLeftCell="D944" activePane="bottomRight" state="frozen"/>
      <selection pane="topRight" activeCell="D1" sqref="D1"/>
      <selection pane="bottomLeft" activeCell="A8" sqref="A8"/>
      <selection pane="bottomRight" activeCell="K954" sqref="K954:K957"/>
    </sheetView>
  </sheetViews>
  <sheetFormatPr baseColWidth="10" defaultColWidth="11.42578125" defaultRowHeight="12.75" x14ac:dyDescent="0.2"/>
  <cols>
    <col min="1" max="1" width="5.140625" customWidth="1"/>
    <col min="2" max="2" width="18.28515625" customWidth="1"/>
    <col min="3" max="3" width="11" bestFit="1" customWidth="1"/>
    <col min="4" max="4" width="5.7109375" customWidth="1"/>
    <col min="5" max="5" width="15.5703125" customWidth="1"/>
    <col min="7" max="7" width="15.140625" customWidth="1"/>
    <col min="8" max="8" width="11.140625" customWidth="1"/>
    <col min="9" max="9" width="14.42578125" customWidth="1"/>
    <col min="10" max="10" width="7.42578125" customWidth="1"/>
    <col min="11" max="11" width="7" customWidth="1"/>
    <col min="12" max="12" width="16" customWidth="1"/>
  </cols>
  <sheetData>
    <row r="2" spans="1:13" ht="51" customHeight="1" x14ac:dyDescent="0.2">
      <c r="B2" s="104" t="s">
        <v>8</v>
      </c>
      <c r="C2" s="104"/>
      <c r="D2" s="104"/>
      <c r="E2" s="104"/>
    </row>
    <row r="3" spans="1:13" x14ac:dyDescent="0.2">
      <c r="F3" s="103"/>
      <c r="G3" s="103"/>
      <c r="H3" s="103"/>
      <c r="I3" s="103"/>
      <c r="J3" s="103"/>
      <c r="K3" s="103"/>
      <c r="L3" s="103"/>
      <c r="M3" s="103"/>
    </row>
    <row r="4" spans="1:13" x14ac:dyDescent="0.2">
      <c r="B4" t="s">
        <v>0</v>
      </c>
      <c r="C4" s="1">
        <f ca="1">TODAY()</f>
        <v>46160</v>
      </c>
      <c r="G4" s="37"/>
    </row>
    <row r="5" spans="1:13" ht="13.5" thickBot="1" x14ac:dyDescent="0.25">
      <c r="B5" t="s">
        <v>1</v>
      </c>
      <c r="C5" s="20">
        <v>42772</v>
      </c>
    </row>
    <row r="6" spans="1:13" ht="13.5" thickBot="1" x14ac:dyDescent="0.25">
      <c r="G6" s="105" t="s">
        <v>3</v>
      </c>
      <c r="H6" s="106"/>
      <c r="I6" s="106"/>
      <c r="J6" s="106"/>
      <c r="K6" s="106"/>
      <c r="L6" s="107"/>
    </row>
    <row r="7" spans="1:13" x14ac:dyDescent="0.2">
      <c r="B7" t="s">
        <v>7</v>
      </c>
      <c r="C7" t="s">
        <v>4</v>
      </c>
      <c r="E7" s="17" t="s">
        <v>4</v>
      </c>
      <c r="F7" s="13" t="s">
        <v>2</v>
      </c>
      <c r="G7" s="13" t="s">
        <v>5</v>
      </c>
      <c r="H7" s="14" t="s">
        <v>22</v>
      </c>
      <c r="I7" s="11" t="s">
        <v>23</v>
      </c>
      <c r="J7" s="11" t="s">
        <v>20</v>
      </c>
      <c r="K7" s="11" t="s">
        <v>6</v>
      </c>
      <c r="L7" s="12" t="s">
        <v>24</v>
      </c>
      <c r="M7" t="s">
        <v>9</v>
      </c>
    </row>
    <row r="8" spans="1:13" x14ac:dyDescent="0.2">
      <c r="A8">
        <v>1</v>
      </c>
      <c r="B8" s="2">
        <v>39524</v>
      </c>
      <c r="C8" s="3">
        <f>IF((F8-G8)/F8&gt;0,(F8-G8)/F8,0)</f>
        <v>0.70099999999999996</v>
      </c>
      <c r="E8" s="18">
        <f>F8-G8</f>
        <v>5392.3076923076924</v>
      </c>
      <c r="F8" s="15">
        <f>400000/52</f>
        <v>7692.3076923076924</v>
      </c>
      <c r="G8" s="15">
        <f>H8+J8+K8+L8+I8</f>
        <v>2300</v>
      </c>
      <c r="H8" s="10">
        <f>2*1150</f>
        <v>2300</v>
      </c>
      <c r="I8" s="9"/>
      <c r="J8" s="9"/>
      <c r="K8" s="9"/>
      <c r="L8" s="16"/>
    </row>
    <row r="9" spans="1:13" x14ac:dyDescent="0.2">
      <c r="A9">
        <v>2</v>
      </c>
      <c r="B9" s="2">
        <f>B8+7</f>
        <v>39531</v>
      </c>
      <c r="C9" s="3">
        <f t="shared" ref="C9:C72" si="0">IF((F9-G9)/F9&gt;0,(F9-G9)/F9,0)</f>
        <v>4.0000000000009097E-5</v>
      </c>
      <c r="E9" s="18">
        <f t="shared" ref="E9:E72" si="1">F9-G9</f>
        <v>0.30769230769237765</v>
      </c>
      <c r="F9" s="15">
        <f t="shared" ref="F9:F72" si="2">400000/52</f>
        <v>7692.3076923076924</v>
      </c>
      <c r="G9" s="15">
        <f t="shared" ref="G9:G72" si="3">H9+J9+K9+L9+I9</f>
        <v>7692</v>
      </c>
      <c r="H9" s="10">
        <f>2*1180</f>
        <v>2360</v>
      </c>
      <c r="I9" s="9"/>
      <c r="J9" s="9"/>
      <c r="K9" s="9"/>
      <c r="L9" s="16">
        <v>5332</v>
      </c>
      <c r="M9" t="s">
        <v>10</v>
      </c>
    </row>
    <row r="10" spans="1:13" x14ac:dyDescent="0.2">
      <c r="A10">
        <v>3</v>
      </c>
      <c r="B10" s="2">
        <f t="shared" ref="B10:B73" si="4">B9+7</f>
        <v>39538</v>
      </c>
      <c r="C10" s="3">
        <f t="shared" si="0"/>
        <v>4.0000000000009097E-5</v>
      </c>
      <c r="E10" s="18">
        <f t="shared" si="1"/>
        <v>0.30769230769237765</v>
      </c>
      <c r="F10" s="15">
        <f t="shared" si="2"/>
        <v>7692.3076923076924</v>
      </c>
      <c r="G10" s="15">
        <f t="shared" si="3"/>
        <v>7692</v>
      </c>
      <c r="H10" s="10">
        <v>2230</v>
      </c>
      <c r="I10" s="9"/>
      <c r="J10" s="9"/>
      <c r="K10" s="9"/>
      <c r="L10" s="16">
        <v>5462</v>
      </c>
      <c r="M10" t="s">
        <v>10</v>
      </c>
    </row>
    <row r="11" spans="1:13" x14ac:dyDescent="0.2">
      <c r="A11">
        <v>4</v>
      </c>
      <c r="B11" s="2">
        <f t="shared" si="4"/>
        <v>39545</v>
      </c>
      <c r="C11" s="3">
        <f t="shared" si="0"/>
        <v>0.69320000000000004</v>
      </c>
      <c r="E11" s="18">
        <f t="shared" si="1"/>
        <v>5332.3076923076924</v>
      </c>
      <c r="F11" s="15">
        <f t="shared" si="2"/>
        <v>7692.3076923076924</v>
      </c>
      <c r="G11" s="15">
        <f t="shared" si="3"/>
        <v>2360</v>
      </c>
      <c r="H11" s="10">
        <f>2*1180</f>
        <v>2360</v>
      </c>
      <c r="I11" s="9"/>
      <c r="J11" s="9"/>
      <c r="K11" s="9"/>
      <c r="L11" s="16"/>
    </row>
    <row r="12" spans="1:13" x14ac:dyDescent="0.2">
      <c r="A12">
        <v>5</v>
      </c>
      <c r="B12" s="2">
        <f t="shared" si="4"/>
        <v>39552</v>
      </c>
      <c r="C12" s="3">
        <f t="shared" si="0"/>
        <v>0.69320000000000004</v>
      </c>
      <c r="E12" s="18">
        <f t="shared" si="1"/>
        <v>5332.3076923076924</v>
      </c>
      <c r="F12" s="15">
        <f t="shared" si="2"/>
        <v>7692.3076923076924</v>
      </c>
      <c r="G12" s="15">
        <f t="shared" si="3"/>
        <v>2360</v>
      </c>
      <c r="H12" s="10">
        <f>2*1180</f>
        <v>2360</v>
      </c>
      <c r="I12" s="9"/>
      <c r="J12" s="9"/>
      <c r="K12" s="9"/>
      <c r="L12" s="16"/>
      <c r="M12" t="s">
        <v>11</v>
      </c>
    </row>
    <row r="13" spans="1:13" x14ac:dyDescent="0.2">
      <c r="A13">
        <v>6</v>
      </c>
      <c r="B13" s="2">
        <f t="shared" si="4"/>
        <v>39559</v>
      </c>
      <c r="C13" s="3">
        <f t="shared" si="0"/>
        <v>0.24340000000000001</v>
      </c>
      <c r="E13" s="18">
        <f t="shared" si="1"/>
        <v>1872.3076923076924</v>
      </c>
      <c r="F13" s="15">
        <f t="shared" si="2"/>
        <v>7692.3076923076924</v>
      </c>
      <c r="G13" s="15">
        <f t="shared" si="3"/>
        <v>5820</v>
      </c>
      <c r="H13" s="10">
        <f>4*1180</f>
        <v>4720</v>
      </c>
      <c r="I13" s="9"/>
      <c r="J13" s="9">
        <v>1100</v>
      </c>
      <c r="K13" s="9"/>
      <c r="L13" s="16"/>
      <c r="M13" t="s">
        <v>11</v>
      </c>
    </row>
    <row r="14" spans="1:13" x14ac:dyDescent="0.2">
      <c r="A14">
        <v>7</v>
      </c>
      <c r="B14" s="2">
        <f t="shared" si="4"/>
        <v>39566</v>
      </c>
      <c r="C14" s="3">
        <f t="shared" si="0"/>
        <v>0.53980000000000006</v>
      </c>
      <c r="E14" s="18">
        <f t="shared" si="1"/>
        <v>4152.3076923076924</v>
      </c>
      <c r="F14" s="15">
        <f t="shared" si="2"/>
        <v>7692.3076923076924</v>
      </c>
      <c r="G14" s="15">
        <f t="shared" si="3"/>
        <v>3540</v>
      </c>
      <c r="H14" s="10">
        <f>3*1180</f>
        <v>3540</v>
      </c>
      <c r="I14" s="9"/>
      <c r="J14" s="9"/>
      <c r="K14" s="9"/>
      <c r="L14" s="16"/>
      <c r="M14" t="s">
        <v>11</v>
      </c>
    </row>
    <row r="15" spans="1:13" x14ac:dyDescent="0.2">
      <c r="A15">
        <v>8</v>
      </c>
      <c r="B15" s="2">
        <f t="shared" si="4"/>
        <v>39573</v>
      </c>
      <c r="C15" s="3">
        <f t="shared" si="0"/>
        <v>0.20856</v>
      </c>
      <c r="E15" s="18">
        <f t="shared" si="1"/>
        <v>1604.3076923076924</v>
      </c>
      <c r="F15" s="15">
        <f t="shared" si="2"/>
        <v>7692.3076923076924</v>
      </c>
      <c r="G15" s="15">
        <f t="shared" si="3"/>
        <v>6088</v>
      </c>
      <c r="H15" s="10">
        <f t="shared" ref="H15:H75" si="5">3*1150</f>
        <v>3450</v>
      </c>
      <c r="I15" s="9"/>
      <c r="J15" s="9"/>
      <c r="K15" s="9">
        <v>1100</v>
      </c>
      <c r="L15" s="16">
        <v>1538</v>
      </c>
      <c r="M15" t="s">
        <v>13</v>
      </c>
    </row>
    <row r="16" spans="1:13" x14ac:dyDescent="0.2">
      <c r="A16">
        <v>9</v>
      </c>
      <c r="B16" s="2">
        <f t="shared" si="4"/>
        <v>39580</v>
      </c>
      <c r="C16" s="3">
        <f t="shared" si="0"/>
        <v>0.20206000000000002</v>
      </c>
      <c r="E16" s="18">
        <f t="shared" si="1"/>
        <v>1554.3076923076924</v>
      </c>
      <c r="F16" s="15">
        <f t="shared" si="2"/>
        <v>7692.3076923076924</v>
      </c>
      <c r="G16" s="15">
        <f t="shared" si="3"/>
        <v>6138</v>
      </c>
      <c r="H16" s="10">
        <f>4*1150</f>
        <v>4600</v>
      </c>
      <c r="I16" s="9"/>
      <c r="J16" s="9"/>
      <c r="K16" s="9"/>
      <c r="L16" s="16">
        <v>1538</v>
      </c>
      <c r="M16" t="s">
        <v>13</v>
      </c>
    </row>
    <row r="17" spans="1:14" x14ac:dyDescent="0.2">
      <c r="A17">
        <v>10</v>
      </c>
      <c r="B17" s="2">
        <f t="shared" si="4"/>
        <v>39587</v>
      </c>
      <c r="C17" s="3">
        <f t="shared" si="0"/>
        <v>5.2560000000000009E-2</v>
      </c>
      <c r="E17" s="18">
        <f t="shared" si="1"/>
        <v>404.30769230769238</v>
      </c>
      <c r="F17" s="15">
        <f t="shared" si="2"/>
        <v>7692.3076923076924</v>
      </c>
      <c r="G17" s="15">
        <f t="shared" si="3"/>
        <v>7288</v>
      </c>
      <c r="H17" s="10">
        <f>5*1150</f>
        <v>5750</v>
      </c>
      <c r="I17" s="9"/>
      <c r="J17" s="9"/>
      <c r="K17" s="9"/>
      <c r="L17" s="16">
        <v>1538</v>
      </c>
      <c r="M17" t="s">
        <v>13</v>
      </c>
    </row>
    <row r="18" spans="1:14" x14ac:dyDescent="0.2">
      <c r="A18">
        <v>11</v>
      </c>
      <c r="B18" s="2">
        <f t="shared" si="4"/>
        <v>39594</v>
      </c>
      <c r="C18" s="3">
        <f t="shared" si="0"/>
        <v>0.55149999999999999</v>
      </c>
      <c r="E18" s="18">
        <f t="shared" si="1"/>
        <v>4242.3076923076924</v>
      </c>
      <c r="F18" s="15">
        <f t="shared" si="2"/>
        <v>7692.3076923076924</v>
      </c>
      <c r="G18" s="15">
        <f t="shared" si="3"/>
        <v>3450</v>
      </c>
      <c r="H18" s="10">
        <f t="shared" si="5"/>
        <v>3450</v>
      </c>
      <c r="I18" s="9"/>
      <c r="J18" s="9"/>
      <c r="K18" s="9"/>
      <c r="L18" s="16"/>
    </row>
    <row r="19" spans="1:14" x14ac:dyDescent="0.2">
      <c r="A19">
        <v>12</v>
      </c>
      <c r="B19" s="2">
        <f t="shared" si="4"/>
        <v>39601</v>
      </c>
      <c r="C19" s="3">
        <f t="shared" si="0"/>
        <v>0.55149999999999999</v>
      </c>
      <c r="E19" s="18">
        <f t="shared" si="1"/>
        <v>4242.3076923076924</v>
      </c>
      <c r="F19" s="15">
        <f t="shared" si="2"/>
        <v>7692.3076923076924</v>
      </c>
      <c r="G19" s="15">
        <f t="shared" si="3"/>
        <v>3450</v>
      </c>
      <c r="H19" s="10">
        <f t="shared" si="5"/>
        <v>3450</v>
      </c>
      <c r="I19" s="9"/>
      <c r="J19" s="9"/>
      <c r="K19" s="9"/>
      <c r="L19" s="16"/>
    </row>
    <row r="20" spans="1:14" x14ac:dyDescent="0.2">
      <c r="A20">
        <v>13</v>
      </c>
      <c r="B20" s="2">
        <f t="shared" si="4"/>
        <v>39608</v>
      </c>
      <c r="C20" s="3">
        <f t="shared" si="0"/>
        <v>0.40850000000000003</v>
      </c>
      <c r="E20" s="18">
        <f t="shared" si="1"/>
        <v>3142.3076923076924</v>
      </c>
      <c r="F20" s="15">
        <f t="shared" si="2"/>
        <v>7692.3076923076924</v>
      </c>
      <c r="G20" s="15">
        <f t="shared" si="3"/>
        <v>4550</v>
      </c>
      <c r="H20" s="10">
        <f t="shared" si="5"/>
        <v>3450</v>
      </c>
      <c r="I20" s="9">
        <v>1100</v>
      </c>
      <c r="J20" s="9"/>
      <c r="K20" s="9"/>
      <c r="L20" s="16"/>
      <c r="N20">
        <f>400000/52</f>
        <v>7692.3076923076924</v>
      </c>
    </row>
    <row r="21" spans="1:14" x14ac:dyDescent="0.2">
      <c r="A21">
        <v>14</v>
      </c>
      <c r="B21" s="2">
        <f t="shared" si="4"/>
        <v>39615</v>
      </c>
      <c r="C21" s="3">
        <f t="shared" si="0"/>
        <v>0.40850000000000003</v>
      </c>
      <c r="E21" s="18">
        <f t="shared" si="1"/>
        <v>3142.3076923076924</v>
      </c>
      <c r="F21" s="15">
        <f t="shared" si="2"/>
        <v>7692.3076923076924</v>
      </c>
      <c r="G21" s="15">
        <f t="shared" si="3"/>
        <v>4550</v>
      </c>
      <c r="H21" s="10">
        <f t="shared" si="5"/>
        <v>3450</v>
      </c>
      <c r="I21" s="9">
        <v>1100</v>
      </c>
      <c r="J21" s="9"/>
      <c r="K21" s="9"/>
      <c r="L21" s="16"/>
      <c r="N21">
        <f>N20/5</f>
        <v>1538.4615384615386</v>
      </c>
    </row>
    <row r="22" spans="1:14" x14ac:dyDescent="0.2">
      <c r="A22">
        <v>15</v>
      </c>
      <c r="B22" s="2">
        <f t="shared" si="4"/>
        <v>39622</v>
      </c>
      <c r="C22" s="3">
        <f t="shared" si="0"/>
        <v>0.26550000000000001</v>
      </c>
      <c r="E22" s="18">
        <f t="shared" si="1"/>
        <v>2042.3076923076924</v>
      </c>
      <c r="F22" s="15">
        <f t="shared" si="2"/>
        <v>7692.3076923076924</v>
      </c>
      <c r="G22" s="15">
        <f t="shared" si="3"/>
        <v>5650</v>
      </c>
      <c r="H22" s="10">
        <f t="shared" si="5"/>
        <v>3450</v>
      </c>
      <c r="I22" s="9">
        <v>1100</v>
      </c>
      <c r="J22" s="9">
        <v>1100</v>
      </c>
      <c r="K22" s="9"/>
      <c r="L22" s="16"/>
      <c r="M22" t="s">
        <v>14</v>
      </c>
    </row>
    <row r="23" spans="1:14" x14ac:dyDescent="0.2">
      <c r="A23">
        <v>16</v>
      </c>
      <c r="B23" s="2">
        <f t="shared" si="4"/>
        <v>39629</v>
      </c>
      <c r="C23" s="3">
        <f t="shared" si="0"/>
        <v>0.55149999999999999</v>
      </c>
      <c r="E23" s="18">
        <f t="shared" si="1"/>
        <v>4242.3076923076924</v>
      </c>
      <c r="F23" s="15">
        <f t="shared" si="2"/>
        <v>7692.3076923076924</v>
      </c>
      <c r="G23" s="15">
        <f t="shared" si="3"/>
        <v>3450</v>
      </c>
      <c r="H23" s="10">
        <f t="shared" si="5"/>
        <v>3450</v>
      </c>
      <c r="I23" s="9"/>
      <c r="J23" s="9"/>
      <c r="K23" s="9"/>
      <c r="L23" s="16"/>
      <c r="M23" t="s">
        <v>14</v>
      </c>
    </row>
    <row r="24" spans="1:14" x14ac:dyDescent="0.2">
      <c r="A24">
        <v>17</v>
      </c>
      <c r="B24" s="2">
        <f t="shared" si="4"/>
        <v>39636</v>
      </c>
      <c r="C24" s="3">
        <f t="shared" si="0"/>
        <v>0.40850000000000003</v>
      </c>
      <c r="E24" s="18">
        <f t="shared" si="1"/>
        <v>3142.3076923076924</v>
      </c>
      <c r="F24" s="15">
        <f t="shared" si="2"/>
        <v>7692.3076923076924</v>
      </c>
      <c r="G24" s="15">
        <f t="shared" si="3"/>
        <v>4550</v>
      </c>
      <c r="H24" s="10">
        <f t="shared" si="5"/>
        <v>3450</v>
      </c>
      <c r="I24" s="9">
        <v>1100</v>
      </c>
      <c r="J24" s="9"/>
      <c r="K24" s="9"/>
      <c r="L24" s="16"/>
    </row>
    <row r="25" spans="1:14" x14ac:dyDescent="0.2">
      <c r="A25">
        <v>18</v>
      </c>
      <c r="B25" s="2">
        <f t="shared" si="4"/>
        <v>39643</v>
      </c>
      <c r="C25" s="3">
        <f t="shared" si="0"/>
        <v>0.26550000000000001</v>
      </c>
      <c r="E25" s="18">
        <f t="shared" si="1"/>
        <v>2042.3076923076924</v>
      </c>
      <c r="F25" s="15">
        <f t="shared" si="2"/>
        <v>7692.3076923076924</v>
      </c>
      <c r="G25" s="15">
        <f t="shared" si="3"/>
        <v>5650</v>
      </c>
      <c r="H25" s="10">
        <f t="shared" si="5"/>
        <v>3450</v>
      </c>
      <c r="I25" s="9">
        <v>1100</v>
      </c>
      <c r="J25" s="9"/>
      <c r="K25" s="9">
        <v>1100</v>
      </c>
      <c r="L25" s="16"/>
    </row>
    <row r="26" spans="1:14" x14ac:dyDescent="0.2">
      <c r="A26">
        <v>19</v>
      </c>
      <c r="B26" s="2">
        <f t="shared" si="4"/>
        <v>39650</v>
      </c>
      <c r="C26" s="3">
        <f t="shared" si="0"/>
        <v>0.40850000000000003</v>
      </c>
      <c r="E26" s="18">
        <f t="shared" si="1"/>
        <v>3142.3076923076924</v>
      </c>
      <c r="F26" s="15">
        <f t="shared" si="2"/>
        <v>7692.3076923076924</v>
      </c>
      <c r="G26" s="15">
        <f t="shared" si="3"/>
        <v>4550</v>
      </c>
      <c r="H26" s="10">
        <f t="shared" si="5"/>
        <v>3450</v>
      </c>
      <c r="I26" s="9">
        <v>1100</v>
      </c>
      <c r="J26" s="9"/>
      <c r="K26" s="9"/>
      <c r="L26" s="16"/>
    </row>
    <row r="27" spans="1:14" x14ac:dyDescent="0.2">
      <c r="A27">
        <v>20</v>
      </c>
      <c r="B27" s="2">
        <f t="shared" si="4"/>
        <v>39657</v>
      </c>
      <c r="C27" s="3">
        <f t="shared" si="0"/>
        <v>0.55149999999999999</v>
      </c>
      <c r="E27" s="18">
        <f t="shared" si="1"/>
        <v>4242.3076923076924</v>
      </c>
      <c r="F27" s="15">
        <f t="shared" si="2"/>
        <v>7692.3076923076924</v>
      </c>
      <c r="G27" s="15">
        <f t="shared" si="3"/>
        <v>3450</v>
      </c>
      <c r="H27" s="10">
        <f t="shared" si="5"/>
        <v>3450</v>
      </c>
      <c r="I27" s="9"/>
      <c r="J27" s="9"/>
      <c r="K27" s="9"/>
      <c r="L27" s="16"/>
    </row>
    <row r="28" spans="1:14" x14ac:dyDescent="0.2">
      <c r="A28">
        <v>21</v>
      </c>
      <c r="B28" s="2">
        <f t="shared" si="4"/>
        <v>39664</v>
      </c>
      <c r="C28" s="3">
        <f t="shared" si="0"/>
        <v>0.40850000000000003</v>
      </c>
      <c r="E28" s="18">
        <f t="shared" si="1"/>
        <v>3142.3076923076924</v>
      </c>
      <c r="F28" s="15">
        <f t="shared" si="2"/>
        <v>7692.3076923076924</v>
      </c>
      <c r="G28" s="15">
        <f t="shared" si="3"/>
        <v>4550</v>
      </c>
      <c r="H28" s="10">
        <f t="shared" si="5"/>
        <v>3450</v>
      </c>
      <c r="I28" s="9">
        <v>1100</v>
      </c>
      <c r="J28" s="9"/>
      <c r="K28" s="9"/>
      <c r="L28" s="16"/>
    </row>
    <row r="29" spans="1:14" x14ac:dyDescent="0.2">
      <c r="A29">
        <v>22</v>
      </c>
      <c r="B29" s="2">
        <f t="shared" si="4"/>
        <v>39671</v>
      </c>
      <c r="C29" s="3">
        <f t="shared" si="0"/>
        <v>0.26550000000000001</v>
      </c>
      <c r="E29" s="18">
        <f t="shared" si="1"/>
        <v>2042.3076923076924</v>
      </c>
      <c r="F29" s="15">
        <f t="shared" si="2"/>
        <v>7692.3076923076924</v>
      </c>
      <c r="G29" s="15">
        <f t="shared" si="3"/>
        <v>5650</v>
      </c>
      <c r="H29" s="10">
        <f t="shared" si="5"/>
        <v>3450</v>
      </c>
      <c r="I29" s="9">
        <v>1100</v>
      </c>
      <c r="J29" s="9"/>
      <c r="K29" s="9">
        <v>1100</v>
      </c>
      <c r="L29" s="16"/>
    </row>
    <row r="30" spans="1:14" x14ac:dyDescent="0.2">
      <c r="A30">
        <v>23</v>
      </c>
      <c r="B30" s="2">
        <f t="shared" si="4"/>
        <v>39678</v>
      </c>
      <c r="C30" s="3">
        <f t="shared" si="0"/>
        <v>0.40850000000000003</v>
      </c>
      <c r="E30" s="18">
        <f t="shared" si="1"/>
        <v>3142.3076923076924</v>
      </c>
      <c r="F30" s="15">
        <f t="shared" si="2"/>
        <v>7692.3076923076924</v>
      </c>
      <c r="G30" s="15">
        <f t="shared" si="3"/>
        <v>4550</v>
      </c>
      <c r="H30" s="10">
        <f t="shared" si="5"/>
        <v>3450</v>
      </c>
      <c r="I30" s="9">
        <v>1100</v>
      </c>
      <c r="J30" s="9"/>
      <c r="K30" s="9"/>
      <c r="L30" s="16"/>
    </row>
    <row r="31" spans="1:14" x14ac:dyDescent="0.2">
      <c r="A31">
        <v>24</v>
      </c>
      <c r="B31" s="2">
        <f t="shared" si="4"/>
        <v>39685</v>
      </c>
      <c r="C31" s="3">
        <f t="shared" si="0"/>
        <v>0.55149999999999999</v>
      </c>
      <c r="E31" s="18">
        <f t="shared" si="1"/>
        <v>4242.3076923076924</v>
      </c>
      <c r="F31" s="15">
        <f t="shared" si="2"/>
        <v>7692.3076923076924</v>
      </c>
      <c r="G31" s="15">
        <f t="shared" si="3"/>
        <v>3450</v>
      </c>
      <c r="H31" s="10">
        <f t="shared" si="5"/>
        <v>3450</v>
      </c>
      <c r="I31" s="9"/>
      <c r="J31" s="9"/>
      <c r="K31" s="9"/>
      <c r="L31" s="16"/>
    </row>
    <row r="32" spans="1:14" x14ac:dyDescent="0.2">
      <c r="A32">
        <v>25</v>
      </c>
      <c r="B32" s="2">
        <f t="shared" si="4"/>
        <v>39692</v>
      </c>
      <c r="C32" s="3">
        <f t="shared" si="0"/>
        <v>0.55149999999999999</v>
      </c>
      <c r="E32" s="18">
        <f t="shared" si="1"/>
        <v>4242.3076923076924</v>
      </c>
      <c r="F32" s="15">
        <f t="shared" si="2"/>
        <v>7692.3076923076924</v>
      </c>
      <c r="G32" s="15">
        <f t="shared" si="3"/>
        <v>3450</v>
      </c>
      <c r="H32" s="10">
        <f t="shared" si="5"/>
        <v>3450</v>
      </c>
      <c r="I32" s="9"/>
      <c r="J32" s="9"/>
      <c r="K32" s="9"/>
      <c r="L32" s="16"/>
    </row>
    <row r="33" spans="1:13" x14ac:dyDescent="0.2">
      <c r="A33">
        <v>26</v>
      </c>
      <c r="B33" s="2">
        <f t="shared" si="4"/>
        <v>39699</v>
      </c>
      <c r="C33" s="3">
        <f t="shared" si="0"/>
        <v>0.40850000000000003</v>
      </c>
      <c r="E33" s="18">
        <f t="shared" si="1"/>
        <v>3142.3076923076924</v>
      </c>
      <c r="F33" s="15">
        <f t="shared" si="2"/>
        <v>7692.3076923076924</v>
      </c>
      <c r="G33" s="15">
        <f t="shared" si="3"/>
        <v>4550</v>
      </c>
      <c r="H33" s="10">
        <f t="shared" si="5"/>
        <v>3450</v>
      </c>
      <c r="I33" s="9">
        <v>1100</v>
      </c>
      <c r="J33" s="9"/>
      <c r="K33" s="9"/>
      <c r="L33" s="16"/>
    </row>
    <row r="34" spans="1:13" x14ac:dyDescent="0.2">
      <c r="A34">
        <v>27</v>
      </c>
      <c r="B34" s="2">
        <f t="shared" si="4"/>
        <v>39706</v>
      </c>
      <c r="C34" s="3">
        <f t="shared" si="0"/>
        <v>0.55149999999999999</v>
      </c>
      <c r="E34" s="18">
        <f t="shared" si="1"/>
        <v>4242.3076923076924</v>
      </c>
      <c r="F34" s="15">
        <f t="shared" si="2"/>
        <v>7692.3076923076924</v>
      </c>
      <c r="G34" s="15">
        <f t="shared" si="3"/>
        <v>3450</v>
      </c>
      <c r="H34" s="10">
        <f t="shared" si="5"/>
        <v>3450</v>
      </c>
      <c r="I34" s="9"/>
      <c r="J34" s="9"/>
      <c r="K34" s="9"/>
      <c r="L34" s="16"/>
    </row>
    <row r="35" spans="1:13" x14ac:dyDescent="0.2">
      <c r="A35">
        <v>28</v>
      </c>
      <c r="B35" s="2">
        <f t="shared" si="4"/>
        <v>39713</v>
      </c>
      <c r="C35" s="3">
        <f t="shared" si="0"/>
        <v>0.40850000000000003</v>
      </c>
      <c r="E35" s="18">
        <f t="shared" si="1"/>
        <v>3142.3076923076924</v>
      </c>
      <c r="F35" s="15">
        <f t="shared" si="2"/>
        <v>7692.3076923076924</v>
      </c>
      <c r="G35" s="15">
        <f t="shared" si="3"/>
        <v>4550</v>
      </c>
      <c r="H35" s="10">
        <f t="shared" si="5"/>
        <v>3450</v>
      </c>
      <c r="I35" s="9">
        <v>1100</v>
      </c>
      <c r="J35" s="9"/>
      <c r="K35" s="9"/>
      <c r="L35" s="16"/>
    </row>
    <row r="36" spans="1:13" x14ac:dyDescent="0.2">
      <c r="A36">
        <v>29</v>
      </c>
      <c r="B36" s="2">
        <f t="shared" si="4"/>
        <v>39720</v>
      </c>
      <c r="C36" s="3">
        <f t="shared" si="0"/>
        <v>0.55149999999999999</v>
      </c>
      <c r="E36" s="18">
        <f t="shared" si="1"/>
        <v>4242.3076923076924</v>
      </c>
      <c r="F36" s="15">
        <f t="shared" si="2"/>
        <v>7692.3076923076924</v>
      </c>
      <c r="G36" s="15">
        <f t="shared" si="3"/>
        <v>3450</v>
      </c>
      <c r="H36" s="10">
        <f t="shared" si="5"/>
        <v>3450</v>
      </c>
      <c r="I36" s="9"/>
      <c r="J36" s="9"/>
      <c r="K36" s="9"/>
      <c r="L36" s="16"/>
    </row>
    <row r="37" spans="1:13" x14ac:dyDescent="0.2">
      <c r="A37">
        <v>30</v>
      </c>
      <c r="B37" s="2">
        <f t="shared" si="4"/>
        <v>39727</v>
      </c>
      <c r="C37" s="3">
        <f t="shared" si="0"/>
        <v>0.40850000000000003</v>
      </c>
      <c r="E37" s="18">
        <f t="shared" si="1"/>
        <v>3142.3076923076924</v>
      </c>
      <c r="F37" s="15">
        <f t="shared" si="2"/>
        <v>7692.3076923076924</v>
      </c>
      <c r="G37" s="15">
        <f t="shared" si="3"/>
        <v>4550</v>
      </c>
      <c r="H37" s="10">
        <f t="shared" si="5"/>
        <v>3450</v>
      </c>
      <c r="I37" s="9">
        <v>1100</v>
      </c>
      <c r="J37" s="9"/>
      <c r="K37" s="9"/>
      <c r="L37" s="16"/>
    </row>
    <row r="38" spans="1:13" x14ac:dyDescent="0.2">
      <c r="A38">
        <v>31</v>
      </c>
      <c r="B38" s="2">
        <f t="shared" si="4"/>
        <v>39734</v>
      </c>
      <c r="C38" s="3">
        <f t="shared" si="0"/>
        <v>0.40850000000000003</v>
      </c>
      <c r="E38" s="18">
        <f t="shared" si="1"/>
        <v>3142.3076923076924</v>
      </c>
      <c r="F38" s="15">
        <f t="shared" si="2"/>
        <v>7692.3076923076924</v>
      </c>
      <c r="G38" s="15">
        <f t="shared" si="3"/>
        <v>4550</v>
      </c>
      <c r="H38" s="10">
        <f t="shared" si="5"/>
        <v>3450</v>
      </c>
      <c r="I38" s="9">
        <v>1100</v>
      </c>
      <c r="J38" s="9"/>
      <c r="K38" s="9"/>
      <c r="L38" s="16"/>
    </row>
    <row r="39" spans="1:13" x14ac:dyDescent="0.2">
      <c r="A39">
        <v>32</v>
      </c>
      <c r="B39" s="2">
        <f t="shared" si="4"/>
        <v>39741</v>
      </c>
      <c r="C39" s="3">
        <f t="shared" si="0"/>
        <v>0.55149999999999999</v>
      </c>
      <c r="E39" s="18">
        <f t="shared" si="1"/>
        <v>4242.3076923076924</v>
      </c>
      <c r="F39" s="15">
        <f t="shared" si="2"/>
        <v>7692.3076923076924</v>
      </c>
      <c r="G39" s="15">
        <f t="shared" si="3"/>
        <v>3450</v>
      </c>
      <c r="H39" s="10">
        <f t="shared" si="5"/>
        <v>3450</v>
      </c>
      <c r="I39" s="9"/>
      <c r="J39" s="9"/>
      <c r="K39" s="9"/>
      <c r="L39" s="16"/>
    </row>
    <row r="40" spans="1:13" x14ac:dyDescent="0.2">
      <c r="A40">
        <v>33</v>
      </c>
      <c r="B40" s="2">
        <f t="shared" si="4"/>
        <v>39748</v>
      </c>
      <c r="C40" s="3">
        <f t="shared" si="0"/>
        <v>0.85699999999999998</v>
      </c>
      <c r="E40" s="18">
        <f t="shared" si="1"/>
        <v>6592.3076923076924</v>
      </c>
      <c r="F40" s="15">
        <f t="shared" si="2"/>
        <v>7692.3076923076924</v>
      </c>
      <c r="G40" s="15">
        <f t="shared" si="3"/>
        <v>1100</v>
      </c>
      <c r="H40" s="10">
        <v>0</v>
      </c>
      <c r="I40" s="9">
        <v>1100</v>
      </c>
      <c r="J40" s="9"/>
      <c r="K40" s="9"/>
      <c r="L40" s="16"/>
    </row>
    <row r="41" spans="1:13" x14ac:dyDescent="0.2">
      <c r="A41">
        <v>34</v>
      </c>
      <c r="B41" s="2">
        <f t="shared" si="4"/>
        <v>39755</v>
      </c>
      <c r="C41" s="3">
        <f t="shared" si="0"/>
        <v>0.40850000000000003</v>
      </c>
      <c r="E41" s="18">
        <f t="shared" si="1"/>
        <v>3142.3076923076924</v>
      </c>
      <c r="F41" s="15">
        <f t="shared" si="2"/>
        <v>7692.3076923076924</v>
      </c>
      <c r="G41" s="15">
        <f t="shared" si="3"/>
        <v>4550</v>
      </c>
      <c r="H41" s="10">
        <f t="shared" si="5"/>
        <v>3450</v>
      </c>
      <c r="I41" s="9"/>
      <c r="J41" s="9"/>
      <c r="K41" s="9">
        <v>1100</v>
      </c>
      <c r="L41" s="16"/>
    </row>
    <row r="42" spans="1:13" x14ac:dyDescent="0.2">
      <c r="A42">
        <v>35</v>
      </c>
      <c r="B42" s="2">
        <f t="shared" si="4"/>
        <v>39762</v>
      </c>
      <c r="C42" s="3">
        <f t="shared" si="0"/>
        <v>0.55149999999999999</v>
      </c>
      <c r="E42" s="18">
        <f t="shared" si="1"/>
        <v>4242.3076923076924</v>
      </c>
      <c r="F42" s="15">
        <f t="shared" si="2"/>
        <v>7692.3076923076924</v>
      </c>
      <c r="G42" s="15">
        <f t="shared" si="3"/>
        <v>3450</v>
      </c>
      <c r="H42" s="10">
        <f t="shared" si="5"/>
        <v>3450</v>
      </c>
      <c r="I42" s="9"/>
      <c r="J42" s="9"/>
      <c r="K42" s="9"/>
      <c r="L42" s="16"/>
    </row>
    <row r="43" spans="1:13" x14ac:dyDescent="0.2">
      <c r="A43">
        <v>36</v>
      </c>
      <c r="B43" s="2">
        <f t="shared" si="4"/>
        <v>39769</v>
      </c>
      <c r="C43" s="3">
        <f t="shared" si="0"/>
        <v>0.26550000000000001</v>
      </c>
      <c r="E43" s="18">
        <f t="shared" si="1"/>
        <v>2042.3076923076924</v>
      </c>
      <c r="F43" s="15">
        <f t="shared" si="2"/>
        <v>7692.3076923076924</v>
      </c>
      <c r="G43" s="15">
        <f t="shared" si="3"/>
        <v>5650</v>
      </c>
      <c r="H43" s="10">
        <f t="shared" si="5"/>
        <v>3450</v>
      </c>
      <c r="I43" s="9">
        <v>1100</v>
      </c>
      <c r="J43" s="9"/>
      <c r="K43" s="9">
        <v>1100</v>
      </c>
      <c r="L43" s="16"/>
    </row>
    <row r="44" spans="1:13" x14ac:dyDescent="0.2">
      <c r="A44">
        <v>37</v>
      </c>
      <c r="B44" s="2">
        <f>B43+7</f>
        <v>39776</v>
      </c>
      <c r="C44" s="3">
        <f t="shared" si="0"/>
        <v>0.26550000000000001</v>
      </c>
      <c r="E44" s="18">
        <f t="shared" si="1"/>
        <v>2042.3076923076924</v>
      </c>
      <c r="F44" s="15">
        <f t="shared" si="2"/>
        <v>7692.3076923076924</v>
      </c>
      <c r="G44" s="15">
        <f t="shared" si="3"/>
        <v>5650</v>
      </c>
      <c r="H44" s="10">
        <f t="shared" si="5"/>
        <v>3450</v>
      </c>
      <c r="I44" s="9">
        <v>1100</v>
      </c>
      <c r="J44" s="9"/>
      <c r="K44" s="9">
        <v>1100</v>
      </c>
      <c r="L44" s="16"/>
    </row>
    <row r="45" spans="1:13" x14ac:dyDescent="0.2">
      <c r="A45">
        <v>38</v>
      </c>
      <c r="B45" s="2">
        <f t="shared" si="4"/>
        <v>39783</v>
      </c>
      <c r="C45" s="3">
        <f t="shared" si="0"/>
        <v>0.55149999999999999</v>
      </c>
      <c r="E45" s="18">
        <f t="shared" si="1"/>
        <v>4242.3076923076924</v>
      </c>
      <c r="F45" s="15">
        <f t="shared" si="2"/>
        <v>7692.3076923076924</v>
      </c>
      <c r="G45" s="15">
        <f t="shared" si="3"/>
        <v>3450</v>
      </c>
      <c r="H45" s="10">
        <f t="shared" si="5"/>
        <v>3450</v>
      </c>
      <c r="I45" s="9"/>
      <c r="J45" s="9"/>
      <c r="K45" s="9"/>
      <c r="L45" s="16"/>
    </row>
    <row r="46" spans="1:13" x14ac:dyDescent="0.2">
      <c r="A46">
        <v>39</v>
      </c>
      <c r="B46" s="2">
        <f t="shared" si="4"/>
        <v>39790</v>
      </c>
      <c r="C46" s="3">
        <f t="shared" si="0"/>
        <v>0.40850000000000003</v>
      </c>
      <c r="E46" s="18">
        <f t="shared" si="1"/>
        <v>3142.3076923076924</v>
      </c>
      <c r="F46" s="15">
        <f t="shared" si="2"/>
        <v>7692.3076923076924</v>
      </c>
      <c r="G46" s="15">
        <f t="shared" si="3"/>
        <v>4550</v>
      </c>
      <c r="H46" s="10">
        <f t="shared" si="5"/>
        <v>3450</v>
      </c>
      <c r="I46" s="9">
        <v>1100</v>
      </c>
      <c r="J46" s="9"/>
      <c r="K46" s="9"/>
      <c r="L46" s="16"/>
    </row>
    <row r="47" spans="1:13" x14ac:dyDescent="0.2">
      <c r="A47">
        <v>40</v>
      </c>
      <c r="B47" s="2">
        <f t="shared" si="4"/>
        <v>39797</v>
      </c>
      <c r="C47" s="3">
        <f t="shared" si="0"/>
        <v>0.55149999999999999</v>
      </c>
      <c r="E47" s="18">
        <f t="shared" si="1"/>
        <v>4242.3076923076924</v>
      </c>
      <c r="F47" s="15">
        <f t="shared" si="2"/>
        <v>7692.3076923076924</v>
      </c>
      <c r="G47" s="15">
        <f t="shared" si="3"/>
        <v>3450</v>
      </c>
      <c r="H47" s="10">
        <f t="shared" si="5"/>
        <v>3450</v>
      </c>
      <c r="I47" s="9"/>
      <c r="J47" s="9"/>
      <c r="K47" s="9"/>
      <c r="L47" s="16"/>
    </row>
    <row r="48" spans="1:13" x14ac:dyDescent="0.2">
      <c r="A48">
        <v>41</v>
      </c>
      <c r="B48" s="2">
        <f t="shared" si="4"/>
        <v>39804</v>
      </c>
      <c r="C48" s="3">
        <f t="shared" si="0"/>
        <v>0.42149999999999999</v>
      </c>
      <c r="E48" s="18">
        <f t="shared" si="1"/>
        <v>3242.3076923076924</v>
      </c>
      <c r="F48" s="15">
        <f t="shared" si="2"/>
        <v>7692.3076923076924</v>
      </c>
      <c r="G48" s="15">
        <f t="shared" si="3"/>
        <v>4450</v>
      </c>
      <c r="H48" s="10">
        <f>1*1150</f>
        <v>1150</v>
      </c>
      <c r="I48" s="9">
        <v>1100</v>
      </c>
      <c r="J48" s="9"/>
      <c r="K48" s="9"/>
      <c r="L48" s="16">
        <v>2200</v>
      </c>
      <c r="M48" s="19" t="s">
        <v>16</v>
      </c>
    </row>
    <row r="49" spans="1:13" x14ac:dyDescent="0.2">
      <c r="A49">
        <v>42</v>
      </c>
      <c r="B49" s="2">
        <f t="shared" si="4"/>
        <v>39811</v>
      </c>
      <c r="C49" s="3">
        <f t="shared" si="0"/>
        <v>0.41499999999999998</v>
      </c>
      <c r="E49" s="18">
        <f t="shared" si="1"/>
        <v>3192.3076923076924</v>
      </c>
      <c r="F49" s="15">
        <f t="shared" si="2"/>
        <v>7692.3076923076924</v>
      </c>
      <c r="G49" s="15">
        <f t="shared" si="3"/>
        <v>4500</v>
      </c>
      <c r="H49" s="10">
        <f>2*1150</f>
        <v>2300</v>
      </c>
      <c r="I49" s="9"/>
      <c r="J49" s="9"/>
      <c r="K49" s="9"/>
      <c r="L49" s="16">
        <v>2200</v>
      </c>
      <c r="M49" s="19" t="s">
        <v>16</v>
      </c>
    </row>
    <row r="50" spans="1:13" x14ac:dyDescent="0.2">
      <c r="A50">
        <v>43</v>
      </c>
      <c r="B50" s="2">
        <f t="shared" si="4"/>
        <v>39818</v>
      </c>
      <c r="C50" s="3">
        <f t="shared" si="0"/>
        <v>0.40850000000000003</v>
      </c>
      <c r="E50" s="18">
        <f t="shared" si="1"/>
        <v>3142.3076923076924</v>
      </c>
      <c r="F50" s="15">
        <f t="shared" si="2"/>
        <v>7692.3076923076924</v>
      </c>
      <c r="G50" s="15">
        <f t="shared" si="3"/>
        <v>4550</v>
      </c>
      <c r="H50" s="10">
        <f t="shared" si="5"/>
        <v>3450</v>
      </c>
      <c r="I50" s="9"/>
      <c r="J50" s="9"/>
      <c r="K50" s="9"/>
      <c r="L50" s="16">
        <v>1100</v>
      </c>
      <c r="M50" s="19" t="s">
        <v>16</v>
      </c>
    </row>
    <row r="51" spans="1:13" x14ac:dyDescent="0.2">
      <c r="A51">
        <v>44</v>
      </c>
      <c r="B51" s="2">
        <f t="shared" si="4"/>
        <v>39825</v>
      </c>
      <c r="C51" s="3">
        <f t="shared" si="0"/>
        <v>0.40850000000000003</v>
      </c>
      <c r="E51" s="18">
        <f t="shared" si="1"/>
        <v>3142.3076923076924</v>
      </c>
      <c r="F51" s="15">
        <f t="shared" si="2"/>
        <v>7692.3076923076924</v>
      </c>
      <c r="G51" s="15">
        <f t="shared" si="3"/>
        <v>4550</v>
      </c>
      <c r="H51" s="10">
        <f t="shared" si="5"/>
        <v>3450</v>
      </c>
      <c r="I51" s="9">
        <v>1100</v>
      </c>
      <c r="J51" s="9"/>
      <c r="K51" s="9"/>
      <c r="L51" s="16"/>
    </row>
    <row r="52" spans="1:13" x14ac:dyDescent="0.2">
      <c r="A52">
        <v>45</v>
      </c>
      <c r="B52" s="2">
        <f t="shared" si="4"/>
        <v>39832</v>
      </c>
      <c r="C52" s="3">
        <f t="shared" si="0"/>
        <v>0.70099999999999996</v>
      </c>
      <c r="E52" s="18">
        <f t="shared" si="1"/>
        <v>5392.3076923076924</v>
      </c>
      <c r="F52" s="15">
        <f t="shared" si="2"/>
        <v>7692.3076923076924</v>
      </c>
      <c r="G52" s="15">
        <f t="shared" si="3"/>
        <v>2300</v>
      </c>
      <c r="H52" s="10">
        <f>2*1150</f>
        <v>2300</v>
      </c>
      <c r="I52" s="9"/>
      <c r="J52" s="9"/>
      <c r="K52" s="9"/>
      <c r="L52" s="16"/>
    </row>
    <row r="53" spans="1:13" x14ac:dyDescent="0.2">
      <c r="A53">
        <v>46</v>
      </c>
      <c r="B53" s="2">
        <f t="shared" si="4"/>
        <v>39839</v>
      </c>
      <c r="C53" s="3">
        <f t="shared" si="0"/>
        <v>0.70099999999999996</v>
      </c>
      <c r="E53" s="18">
        <f t="shared" si="1"/>
        <v>5392.3076923076924</v>
      </c>
      <c r="F53" s="15">
        <f t="shared" si="2"/>
        <v>7692.3076923076924</v>
      </c>
      <c r="G53" s="15">
        <f t="shared" si="3"/>
        <v>2300</v>
      </c>
      <c r="H53" s="10">
        <f>2*1150</f>
        <v>2300</v>
      </c>
      <c r="I53" s="9"/>
      <c r="J53" s="9"/>
      <c r="K53" s="9"/>
      <c r="L53" s="16"/>
    </row>
    <row r="54" spans="1:13" x14ac:dyDescent="0.2">
      <c r="A54">
        <v>47</v>
      </c>
      <c r="B54" s="2">
        <f t="shared" si="4"/>
        <v>39846</v>
      </c>
      <c r="C54" s="3">
        <f t="shared" si="0"/>
        <v>0.55149999999999999</v>
      </c>
      <c r="E54" s="18">
        <f t="shared" si="1"/>
        <v>4242.3076923076924</v>
      </c>
      <c r="F54" s="15">
        <f t="shared" si="2"/>
        <v>7692.3076923076924</v>
      </c>
      <c r="G54" s="15">
        <f t="shared" si="3"/>
        <v>3450</v>
      </c>
      <c r="H54" s="10">
        <f t="shared" si="5"/>
        <v>3450</v>
      </c>
      <c r="I54" s="9"/>
      <c r="J54" s="9"/>
      <c r="K54" s="9"/>
      <c r="L54" s="16"/>
    </row>
    <row r="55" spans="1:13" x14ac:dyDescent="0.2">
      <c r="A55">
        <v>48</v>
      </c>
      <c r="B55" s="2">
        <f t="shared" si="4"/>
        <v>39853</v>
      </c>
      <c r="C55" s="3">
        <f t="shared" si="0"/>
        <v>0.55149999999999999</v>
      </c>
      <c r="E55" s="18">
        <f t="shared" si="1"/>
        <v>4242.3076923076924</v>
      </c>
      <c r="F55" s="15">
        <f t="shared" si="2"/>
        <v>7692.3076923076924</v>
      </c>
      <c r="G55" s="15">
        <f t="shared" si="3"/>
        <v>3450</v>
      </c>
      <c r="H55" s="10">
        <f t="shared" si="5"/>
        <v>3450</v>
      </c>
      <c r="I55" s="9"/>
      <c r="J55" s="9"/>
      <c r="K55" s="9"/>
      <c r="L55" s="16"/>
    </row>
    <row r="56" spans="1:13" x14ac:dyDescent="0.2">
      <c r="A56">
        <v>49</v>
      </c>
      <c r="B56" s="2">
        <f t="shared" si="4"/>
        <v>39860</v>
      </c>
      <c r="C56" s="3">
        <f t="shared" si="0"/>
        <v>0.40850000000000003</v>
      </c>
      <c r="E56" s="18">
        <f t="shared" si="1"/>
        <v>3142.3076923076924</v>
      </c>
      <c r="F56" s="15">
        <f t="shared" si="2"/>
        <v>7692.3076923076924</v>
      </c>
      <c r="G56" s="15">
        <f t="shared" si="3"/>
        <v>4550</v>
      </c>
      <c r="H56" s="10">
        <f t="shared" si="5"/>
        <v>3450</v>
      </c>
      <c r="I56" s="9">
        <v>1100</v>
      </c>
      <c r="J56" s="9"/>
      <c r="K56" s="9"/>
      <c r="L56" s="16"/>
    </row>
    <row r="57" spans="1:13" x14ac:dyDescent="0.2">
      <c r="A57">
        <v>50</v>
      </c>
      <c r="B57" s="2">
        <f t="shared" si="4"/>
        <v>39867</v>
      </c>
      <c r="C57" s="3">
        <f t="shared" si="0"/>
        <v>0.55149999999999999</v>
      </c>
      <c r="E57" s="18">
        <f t="shared" si="1"/>
        <v>4242.3076923076924</v>
      </c>
      <c r="F57" s="15">
        <f t="shared" si="2"/>
        <v>7692.3076923076924</v>
      </c>
      <c r="G57" s="15">
        <f t="shared" si="3"/>
        <v>3450</v>
      </c>
      <c r="H57" s="10">
        <f t="shared" si="5"/>
        <v>3450</v>
      </c>
      <c r="I57" s="9"/>
      <c r="J57" s="9"/>
      <c r="K57" s="9"/>
      <c r="L57" s="16"/>
    </row>
    <row r="58" spans="1:13" x14ac:dyDescent="0.2">
      <c r="A58">
        <v>51</v>
      </c>
      <c r="B58" s="2">
        <f t="shared" si="4"/>
        <v>39874</v>
      </c>
      <c r="C58" s="3">
        <f t="shared" si="0"/>
        <v>0.55149999999999999</v>
      </c>
      <c r="E58" s="18">
        <f t="shared" si="1"/>
        <v>4242.3076923076924</v>
      </c>
      <c r="F58" s="15">
        <f t="shared" si="2"/>
        <v>7692.3076923076924</v>
      </c>
      <c r="G58" s="15">
        <f t="shared" si="3"/>
        <v>3450</v>
      </c>
      <c r="H58" s="10">
        <f t="shared" si="5"/>
        <v>3450</v>
      </c>
      <c r="I58" s="9"/>
      <c r="J58" s="9"/>
      <c r="K58" s="9"/>
      <c r="L58" s="16"/>
    </row>
    <row r="59" spans="1:13" x14ac:dyDescent="0.2">
      <c r="A59">
        <v>52</v>
      </c>
      <c r="B59" s="2">
        <f t="shared" si="4"/>
        <v>39881</v>
      </c>
      <c r="C59" s="3">
        <f t="shared" si="0"/>
        <v>0.55149999999999999</v>
      </c>
      <c r="E59" s="18">
        <f t="shared" si="1"/>
        <v>4242.3076923076924</v>
      </c>
      <c r="F59" s="15">
        <f t="shared" si="2"/>
        <v>7692.3076923076924</v>
      </c>
      <c r="G59" s="15">
        <f t="shared" si="3"/>
        <v>3450</v>
      </c>
      <c r="H59" s="10">
        <f t="shared" si="5"/>
        <v>3450</v>
      </c>
      <c r="I59" s="9"/>
      <c r="J59" s="9"/>
      <c r="K59" s="9"/>
      <c r="L59" s="16"/>
    </row>
    <row r="60" spans="1:13" x14ac:dyDescent="0.2">
      <c r="A60">
        <v>53</v>
      </c>
      <c r="B60" s="2">
        <f>B59+7</f>
        <v>39888</v>
      </c>
      <c r="C60" s="3">
        <f t="shared" si="0"/>
        <v>0.40850000000000003</v>
      </c>
      <c r="E60" s="18">
        <f t="shared" si="1"/>
        <v>3142.3076923076924</v>
      </c>
      <c r="F60" s="15">
        <f t="shared" si="2"/>
        <v>7692.3076923076924</v>
      </c>
      <c r="G60" s="15">
        <f t="shared" si="3"/>
        <v>4550</v>
      </c>
      <c r="H60" s="10">
        <f t="shared" si="5"/>
        <v>3450</v>
      </c>
      <c r="I60" s="9">
        <v>1100</v>
      </c>
      <c r="J60" s="9"/>
      <c r="K60" s="9"/>
      <c r="L60" s="16"/>
    </row>
    <row r="61" spans="1:13" x14ac:dyDescent="0.2">
      <c r="A61">
        <v>54</v>
      </c>
      <c r="B61" s="2">
        <f t="shared" si="4"/>
        <v>39895</v>
      </c>
      <c r="C61" s="3">
        <f t="shared" si="0"/>
        <v>0.70099999999999996</v>
      </c>
      <c r="E61" s="18">
        <f t="shared" si="1"/>
        <v>5392.3076923076924</v>
      </c>
      <c r="F61" s="15">
        <f t="shared" si="2"/>
        <v>7692.3076923076924</v>
      </c>
      <c r="G61" s="15">
        <f t="shared" si="3"/>
        <v>2300</v>
      </c>
      <c r="H61" s="10">
        <f>2*1150</f>
        <v>2300</v>
      </c>
      <c r="I61" s="9"/>
      <c r="J61" s="9"/>
      <c r="K61" s="9"/>
      <c r="L61" s="16"/>
    </row>
    <row r="62" spans="1:13" x14ac:dyDescent="0.2">
      <c r="A62">
        <v>55</v>
      </c>
      <c r="B62" s="2">
        <f t="shared" si="4"/>
        <v>39902</v>
      </c>
      <c r="C62" s="3">
        <f t="shared" si="0"/>
        <v>0.70099999999999996</v>
      </c>
      <c r="E62" s="18">
        <f t="shared" si="1"/>
        <v>5392.3076923076924</v>
      </c>
      <c r="F62" s="15">
        <f t="shared" si="2"/>
        <v>7692.3076923076924</v>
      </c>
      <c r="G62" s="15">
        <f t="shared" si="3"/>
        <v>2300</v>
      </c>
      <c r="H62" s="10">
        <f>2*1150</f>
        <v>2300</v>
      </c>
      <c r="I62" s="9"/>
      <c r="J62" s="9"/>
      <c r="K62" s="9"/>
      <c r="L62" s="16"/>
    </row>
    <row r="63" spans="1:13" x14ac:dyDescent="0.2">
      <c r="A63">
        <v>56</v>
      </c>
      <c r="B63" s="2">
        <f t="shared" si="4"/>
        <v>39909</v>
      </c>
      <c r="C63" s="3">
        <f t="shared" si="0"/>
        <v>0.55149999999999999</v>
      </c>
      <c r="E63" s="18">
        <f t="shared" si="1"/>
        <v>4242.3076923076924</v>
      </c>
      <c r="F63" s="15">
        <f t="shared" si="2"/>
        <v>7692.3076923076924</v>
      </c>
      <c r="G63" s="15">
        <f t="shared" si="3"/>
        <v>3450</v>
      </c>
      <c r="H63" s="10">
        <f t="shared" si="5"/>
        <v>3450</v>
      </c>
      <c r="I63" s="9"/>
      <c r="J63" s="9"/>
      <c r="K63" s="9"/>
      <c r="L63" s="16"/>
    </row>
    <row r="64" spans="1:13" x14ac:dyDescent="0.2">
      <c r="A64">
        <v>57</v>
      </c>
      <c r="B64" s="2">
        <f t="shared" si="4"/>
        <v>39916</v>
      </c>
      <c r="C64" s="3">
        <f t="shared" si="0"/>
        <v>0.26550000000000001</v>
      </c>
      <c r="E64" s="18">
        <f t="shared" si="1"/>
        <v>2042.3076923076924</v>
      </c>
      <c r="F64" s="15">
        <f t="shared" si="2"/>
        <v>7692.3076923076924</v>
      </c>
      <c r="G64" s="15">
        <f t="shared" si="3"/>
        <v>5650</v>
      </c>
      <c r="H64" s="10">
        <f t="shared" si="5"/>
        <v>3450</v>
      </c>
      <c r="I64" s="9">
        <v>1100</v>
      </c>
      <c r="J64" s="9"/>
      <c r="K64" s="9"/>
      <c r="L64" s="16">
        <v>1100</v>
      </c>
      <c r="M64" t="s">
        <v>13</v>
      </c>
    </row>
    <row r="65" spans="1:13" x14ac:dyDescent="0.2">
      <c r="A65">
        <v>58</v>
      </c>
      <c r="B65" s="2">
        <f t="shared" si="4"/>
        <v>39923</v>
      </c>
      <c r="C65" s="3">
        <f t="shared" si="0"/>
        <v>0.55149999999999999</v>
      </c>
      <c r="E65" s="18">
        <f t="shared" si="1"/>
        <v>4242.3076923076924</v>
      </c>
      <c r="F65" s="15">
        <f t="shared" si="2"/>
        <v>7692.3076923076924</v>
      </c>
      <c r="G65" s="15">
        <f t="shared" si="3"/>
        <v>3450</v>
      </c>
      <c r="H65" s="10">
        <f t="shared" si="5"/>
        <v>3450</v>
      </c>
      <c r="I65" s="9"/>
      <c r="J65" s="9"/>
      <c r="K65" s="9"/>
      <c r="L65" s="16"/>
    </row>
    <row r="66" spans="1:13" x14ac:dyDescent="0.2">
      <c r="A66">
        <v>59</v>
      </c>
      <c r="B66" s="2">
        <f t="shared" si="4"/>
        <v>39930</v>
      </c>
      <c r="C66" s="3">
        <f t="shared" si="0"/>
        <v>0.55800000000000005</v>
      </c>
      <c r="E66" s="18">
        <f t="shared" si="1"/>
        <v>4292.3076923076924</v>
      </c>
      <c r="F66" s="15">
        <f t="shared" si="2"/>
        <v>7692.3076923076924</v>
      </c>
      <c r="G66" s="15">
        <f t="shared" si="3"/>
        <v>3400</v>
      </c>
      <c r="H66" s="10">
        <f>2*1150</f>
        <v>2300</v>
      </c>
      <c r="I66" s="9"/>
      <c r="J66" s="9"/>
      <c r="K66" s="9"/>
      <c r="L66" s="16">
        <v>1100</v>
      </c>
      <c r="M66" t="s">
        <v>13</v>
      </c>
    </row>
    <row r="67" spans="1:13" x14ac:dyDescent="0.2">
      <c r="A67">
        <v>60</v>
      </c>
      <c r="B67" s="2">
        <f t="shared" si="4"/>
        <v>39937</v>
      </c>
      <c r="C67" s="3">
        <f t="shared" si="0"/>
        <v>0.55149999999999999</v>
      </c>
      <c r="E67" s="18">
        <f t="shared" si="1"/>
        <v>4242.3076923076924</v>
      </c>
      <c r="F67" s="15">
        <f t="shared" si="2"/>
        <v>7692.3076923076924</v>
      </c>
      <c r="G67" s="15">
        <f t="shared" si="3"/>
        <v>3450</v>
      </c>
      <c r="H67" s="10">
        <f t="shared" si="5"/>
        <v>3450</v>
      </c>
      <c r="I67" s="9"/>
      <c r="J67" s="9"/>
      <c r="K67" s="9"/>
      <c r="L67" s="16"/>
    </row>
    <row r="68" spans="1:13" x14ac:dyDescent="0.2">
      <c r="B68" s="2">
        <f t="shared" si="4"/>
        <v>39944</v>
      </c>
      <c r="C68" s="3">
        <f t="shared" si="0"/>
        <v>0.55149999999999999</v>
      </c>
      <c r="E68" s="18">
        <f t="shared" si="1"/>
        <v>4242.3076923076924</v>
      </c>
      <c r="F68" s="15">
        <f t="shared" si="2"/>
        <v>7692.3076923076924</v>
      </c>
      <c r="G68" s="15">
        <f t="shared" si="3"/>
        <v>3450</v>
      </c>
      <c r="H68" s="10">
        <f t="shared" si="5"/>
        <v>3450</v>
      </c>
      <c r="I68" s="9"/>
      <c r="J68" s="9"/>
      <c r="K68" s="9"/>
      <c r="L68" s="16"/>
    </row>
    <row r="69" spans="1:13" x14ac:dyDescent="0.2">
      <c r="B69" s="2">
        <f t="shared" si="4"/>
        <v>39951</v>
      </c>
      <c r="C69" s="3">
        <f t="shared" si="0"/>
        <v>0.40850000000000003</v>
      </c>
      <c r="E69" s="18">
        <f t="shared" si="1"/>
        <v>3142.3076923076924</v>
      </c>
      <c r="F69" s="15">
        <f t="shared" si="2"/>
        <v>7692.3076923076924</v>
      </c>
      <c r="G69" s="15">
        <f t="shared" si="3"/>
        <v>4550</v>
      </c>
      <c r="H69" s="10">
        <f t="shared" si="5"/>
        <v>3450</v>
      </c>
      <c r="I69" s="9"/>
      <c r="J69" s="9"/>
      <c r="K69" s="9"/>
      <c r="L69" s="16">
        <v>1100</v>
      </c>
      <c r="M69" t="s">
        <v>13</v>
      </c>
    </row>
    <row r="70" spans="1:13" x14ac:dyDescent="0.2">
      <c r="B70" s="2">
        <f t="shared" si="4"/>
        <v>39958</v>
      </c>
      <c r="C70" s="3">
        <f t="shared" si="0"/>
        <v>0.55149999999999999</v>
      </c>
      <c r="E70" s="18">
        <f t="shared" si="1"/>
        <v>4242.3076923076924</v>
      </c>
      <c r="F70" s="15">
        <f t="shared" si="2"/>
        <v>7692.3076923076924</v>
      </c>
      <c r="G70" s="15">
        <f t="shared" si="3"/>
        <v>3450</v>
      </c>
      <c r="H70" s="10">
        <f t="shared" si="5"/>
        <v>3450</v>
      </c>
      <c r="I70" s="9"/>
      <c r="J70" s="9"/>
      <c r="K70" s="9"/>
      <c r="L70" s="16"/>
    </row>
    <row r="71" spans="1:13" x14ac:dyDescent="0.2">
      <c r="B71" s="2">
        <f t="shared" si="4"/>
        <v>39965</v>
      </c>
      <c r="C71" s="3">
        <f t="shared" si="0"/>
        <v>0.40850000000000003</v>
      </c>
      <c r="E71" s="18">
        <f t="shared" si="1"/>
        <v>3142.3076923076924</v>
      </c>
      <c r="F71" s="15">
        <f t="shared" si="2"/>
        <v>7692.3076923076924</v>
      </c>
      <c r="G71" s="15">
        <f t="shared" si="3"/>
        <v>4550</v>
      </c>
      <c r="H71" s="10">
        <f t="shared" si="5"/>
        <v>3450</v>
      </c>
      <c r="I71" s="9"/>
      <c r="J71" s="9"/>
      <c r="K71" s="9"/>
      <c r="L71" s="16">
        <v>1100</v>
      </c>
      <c r="M71" t="s">
        <v>13</v>
      </c>
    </row>
    <row r="72" spans="1:13" x14ac:dyDescent="0.2">
      <c r="B72" s="2">
        <f t="shared" si="4"/>
        <v>39972</v>
      </c>
      <c r="C72" s="3">
        <f t="shared" si="0"/>
        <v>0.26550000000000001</v>
      </c>
      <c r="E72" s="18">
        <f t="shared" si="1"/>
        <v>2042.3076923076924</v>
      </c>
      <c r="F72" s="15">
        <f t="shared" si="2"/>
        <v>7692.3076923076924</v>
      </c>
      <c r="G72" s="15">
        <f t="shared" si="3"/>
        <v>5650</v>
      </c>
      <c r="H72" s="10">
        <f t="shared" si="5"/>
        <v>3450</v>
      </c>
      <c r="I72" s="9">
        <v>1100</v>
      </c>
      <c r="J72" s="9"/>
      <c r="K72" s="9"/>
      <c r="L72" s="16">
        <v>1100</v>
      </c>
      <c r="M72" t="s">
        <v>13</v>
      </c>
    </row>
    <row r="73" spans="1:13" x14ac:dyDescent="0.2">
      <c r="B73" s="2">
        <f t="shared" si="4"/>
        <v>39979</v>
      </c>
      <c r="C73" s="3">
        <f t="shared" ref="C73:C136" si="6">IF((F73-G73)/F73&gt;0,(F73-G73)/F73,0)</f>
        <v>0.40850000000000003</v>
      </c>
      <c r="E73" s="18">
        <f t="shared" ref="E73:E136" si="7">F73-G73</f>
        <v>3142.3076923076924</v>
      </c>
      <c r="F73" s="15">
        <f t="shared" ref="F73:F116" si="8">400000/52</f>
        <v>7692.3076923076924</v>
      </c>
      <c r="G73" s="15">
        <f t="shared" ref="G73:G136" si="9">H73+J73+K73+L73+I73</f>
        <v>4550</v>
      </c>
      <c r="H73" s="10">
        <f t="shared" si="5"/>
        <v>3450</v>
      </c>
      <c r="I73" s="9">
        <v>1100</v>
      </c>
      <c r="J73" s="9"/>
      <c r="K73" s="9"/>
      <c r="L73" s="16"/>
    </row>
    <row r="74" spans="1:13" x14ac:dyDescent="0.2">
      <c r="B74" s="2">
        <f t="shared" ref="B74:B137" si="10">B73+7</f>
        <v>39986</v>
      </c>
      <c r="C74" s="3">
        <f t="shared" si="6"/>
        <v>0.55149999999999999</v>
      </c>
      <c r="E74" s="18">
        <f t="shared" si="7"/>
        <v>4242.3076923076924</v>
      </c>
      <c r="F74" s="15">
        <f t="shared" si="8"/>
        <v>7692.3076923076924</v>
      </c>
      <c r="G74" s="15">
        <f t="shared" si="9"/>
        <v>3450</v>
      </c>
      <c r="H74" s="10">
        <f t="shared" si="5"/>
        <v>3450</v>
      </c>
      <c r="I74" s="9"/>
      <c r="J74" s="9"/>
      <c r="K74" s="9"/>
      <c r="L74" s="16"/>
    </row>
    <row r="75" spans="1:13" x14ac:dyDescent="0.2">
      <c r="B75" s="2">
        <f t="shared" si="10"/>
        <v>39993</v>
      </c>
      <c r="C75" s="3">
        <f t="shared" si="6"/>
        <v>0.55149999999999999</v>
      </c>
      <c r="E75" s="18">
        <f t="shared" si="7"/>
        <v>4242.3076923076924</v>
      </c>
      <c r="F75" s="15">
        <f t="shared" si="8"/>
        <v>7692.3076923076924</v>
      </c>
      <c r="G75" s="15">
        <f t="shared" si="9"/>
        <v>3450</v>
      </c>
      <c r="H75" s="10">
        <f t="shared" si="5"/>
        <v>3450</v>
      </c>
      <c r="I75" s="9"/>
      <c r="J75" s="9"/>
      <c r="K75" s="9"/>
      <c r="L75" s="16"/>
    </row>
    <row r="76" spans="1:13" x14ac:dyDescent="0.2">
      <c r="B76" s="2">
        <f t="shared" si="10"/>
        <v>40000</v>
      </c>
      <c r="C76" s="3">
        <f t="shared" si="6"/>
        <v>0.53980000000000006</v>
      </c>
      <c r="E76" s="18">
        <f t="shared" si="7"/>
        <v>4152.3076923076924</v>
      </c>
      <c r="F76" s="15">
        <f t="shared" si="8"/>
        <v>7692.3076923076924</v>
      </c>
      <c r="G76" s="15">
        <f t="shared" si="9"/>
        <v>3540</v>
      </c>
      <c r="H76" s="10">
        <f>3*1180</f>
        <v>3540</v>
      </c>
      <c r="I76" s="9"/>
      <c r="J76" s="9"/>
      <c r="K76" s="9"/>
      <c r="L76" s="16"/>
    </row>
    <row r="77" spans="1:13" x14ac:dyDescent="0.2">
      <c r="B77" s="2">
        <f t="shared" si="10"/>
        <v>40007</v>
      </c>
      <c r="C77" s="3">
        <f t="shared" si="6"/>
        <v>0.39679999999999999</v>
      </c>
      <c r="E77" s="18">
        <f t="shared" si="7"/>
        <v>3052.3076923076924</v>
      </c>
      <c r="F77" s="15">
        <f t="shared" si="8"/>
        <v>7692.3076923076924</v>
      </c>
      <c r="G77" s="15">
        <f t="shared" si="9"/>
        <v>4640</v>
      </c>
      <c r="H77" s="10">
        <f t="shared" ref="H77:H99" si="11">3*1180</f>
        <v>3540</v>
      </c>
      <c r="I77" s="9">
        <v>1100</v>
      </c>
      <c r="J77" s="9"/>
      <c r="K77" s="9"/>
      <c r="L77" s="16"/>
    </row>
    <row r="78" spans="1:13" x14ac:dyDescent="0.2">
      <c r="B78" s="2">
        <f t="shared" si="10"/>
        <v>40014</v>
      </c>
      <c r="C78" s="3">
        <f t="shared" si="6"/>
        <v>0.53980000000000006</v>
      </c>
      <c r="E78" s="18">
        <f t="shared" si="7"/>
        <v>4152.3076923076924</v>
      </c>
      <c r="F78" s="15">
        <f t="shared" si="8"/>
        <v>7692.3076923076924</v>
      </c>
      <c r="G78" s="15">
        <f t="shared" si="9"/>
        <v>3540</v>
      </c>
      <c r="H78" s="10">
        <f t="shared" si="11"/>
        <v>3540</v>
      </c>
      <c r="I78" s="9"/>
      <c r="J78" s="9"/>
      <c r="K78" s="9"/>
      <c r="L78" s="16"/>
    </row>
    <row r="79" spans="1:13" x14ac:dyDescent="0.2">
      <c r="B79" s="2">
        <f t="shared" si="10"/>
        <v>40021</v>
      </c>
      <c r="C79" s="3">
        <f t="shared" si="6"/>
        <v>0.53980000000000006</v>
      </c>
      <c r="E79" s="18">
        <f t="shared" si="7"/>
        <v>4152.3076923076924</v>
      </c>
      <c r="F79" s="15">
        <f t="shared" si="8"/>
        <v>7692.3076923076924</v>
      </c>
      <c r="G79" s="15">
        <f t="shared" si="9"/>
        <v>3540</v>
      </c>
      <c r="H79" s="10">
        <f t="shared" si="11"/>
        <v>3540</v>
      </c>
      <c r="I79" s="9"/>
      <c r="J79" s="9"/>
      <c r="K79" s="9"/>
      <c r="L79" s="16"/>
    </row>
    <row r="80" spans="1:13" x14ac:dyDescent="0.2">
      <c r="B80" s="2">
        <f t="shared" si="10"/>
        <v>40028</v>
      </c>
      <c r="C80" s="3">
        <f t="shared" si="6"/>
        <v>0.39679999999999999</v>
      </c>
      <c r="E80" s="18">
        <f t="shared" si="7"/>
        <v>3052.3076923076924</v>
      </c>
      <c r="F80" s="15">
        <f t="shared" si="8"/>
        <v>7692.3076923076924</v>
      </c>
      <c r="G80" s="15">
        <f t="shared" si="9"/>
        <v>4640</v>
      </c>
      <c r="H80" s="10">
        <f t="shared" si="11"/>
        <v>3540</v>
      </c>
      <c r="I80" s="9">
        <v>1100</v>
      </c>
      <c r="J80" s="9"/>
      <c r="K80" s="9"/>
      <c r="L80" s="16"/>
    </row>
    <row r="81" spans="2:13" x14ac:dyDescent="0.2">
      <c r="B81" s="2">
        <f t="shared" si="10"/>
        <v>40035</v>
      </c>
      <c r="C81" s="3">
        <f t="shared" si="6"/>
        <v>0.39679999999999999</v>
      </c>
      <c r="E81" s="18">
        <f t="shared" si="7"/>
        <v>3052.3076923076924</v>
      </c>
      <c r="F81" s="15">
        <f t="shared" si="8"/>
        <v>7692.3076923076924</v>
      </c>
      <c r="G81" s="15">
        <f t="shared" si="9"/>
        <v>4640</v>
      </c>
      <c r="H81" s="10">
        <f t="shared" si="11"/>
        <v>3540</v>
      </c>
      <c r="I81" s="9">
        <v>1100</v>
      </c>
      <c r="J81" s="9"/>
      <c r="K81" s="9"/>
      <c r="L81" s="16"/>
    </row>
    <row r="82" spans="2:13" x14ac:dyDescent="0.2">
      <c r="B82" s="2">
        <f t="shared" si="10"/>
        <v>40042</v>
      </c>
      <c r="C82" s="3">
        <f t="shared" si="6"/>
        <v>0.53980000000000006</v>
      </c>
      <c r="E82" s="18">
        <f t="shared" si="7"/>
        <v>4152.3076923076924</v>
      </c>
      <c r="F82" s="15">
        <f t="shared" si="8"/>
        <v>7692.3076923076924</v>
      </c>
      <c r="G82" s="15">
        <f t="shared" si="9"/>
        <v>3540</v>
      </c>
      <c r="H82" s="10">
        <f t="shared" si="11"/>
        <v>3540</v>
      </c>
      <c r="I82" s="9"/>
      <c r="J82" s="9"/>
      <c r="K82" s="9"/>
      <c r="L82" s="16"/>
    </row>
    <row r="83" spans="2:13" x14ac:dyDescent="0.2">
      <c r="B83" s="2">
        <f t="shared" si="10"/>
        <v>40049</v>
      </c>
      <c r="C83" s="3">
        <f t="shared" si="6"/>
        <v>0.39679999999999999</v>
      </c>
      <c r="E83" s="18">
        <f t="shared" si="7"/>
        <v>3052.3076923076924</v>
      </c>
      <c r="F83" s="15">
        <f t="shared" si="8"/>
        <v>7692.3076923076924</v>
      </c>
      <c r="G83" s="15">
        <f t="shared" si="9"/>
        <v>4640</v>
      </c>
      <c r="H83" s="10">
        <f t="shared" si="11"/>
        <v>3540</v>
      </c>
      <c r="I83" s="9">
        <v>1100</v>
      </c>
      <c r="J83" s="9"/>
      <c r="K83" s="9"/>
      <c r="L83" s="16"/>
    </row>
    <row r="84" spans="2:13" x14ac:dyDescent="0.2">
      <c r="B84" s="2">
        <f t="shared" si="10"/>
        <v>40056</v>
      </c>
      <c r="C84" s="3">
        <f t="shared" si="6"/>
        <v>0.53980000000000006</v>
      </c>
      <c r="E84" s="18">
        <f t="shared" si="7"/>
        <v>4152.3076923076924</v>
      </c>
      <c r="F84" s="15">
        <f t="shared" si="8"/>
        <v>7692.3076923076924</v>
      </c>
      <c r="G84" s="15">
        <f t="shared" si="9"/>
        <v>3540</v>
      </c>
      <c r="H84" s="10">
        <f t="shared" si="11"/>
        <v>3540</v>
      </c>
      <c r="I84" s="9"/>
      <c r="J84" s="9"/>
      <c r="K84" s="9"/>
      <c r="L84" s="16"/>
    </row>
    <row r="85" spans="2:13" x14ac:dyDescent="0.2">
      <c r="B85" s="2">
        <f t="shared" si="10"/>
        <v>40063</v>
      </c>
      <c r="C85" s="3">
        <f t="shared" si="6"/>
        <v>0.53980000000000006</v>
      </c>
      <c r="E85" s="18">
        <f t="shared" si="7"/>
        <v>4152.3076923076924</v>
      </c>
      <c r="F85" s="15">
        <f t="shared" si="8"/>
        <v>7692.3076923076924</v>
      </c>
      <c r="G85" s="15">
        <f t="shared" si="9"/>
        <v>3540</v>
      </c>
      <c r="H85" s="10">
        <f t="shared" si="11"/>
        <v>3540</v>
      </c>
      <c r="I85" s="9"/>
      <c r="J85" s="9"/>
      <c r="K85" s="9"/>
      <c r="L85" s="16"/>
    </row>
    <row r="86" spans="2:13" x14ac:dyDescent="0.2">
      <c r="B86" s="2">
        <f t="shared" si="10"/>
        <v>40070</v>
      </c>
      <c r="C86" s="3">
        <f t="shared" si="6"/>
        <v>0.53980000000000006</v>
      </c>
      <c r="E86" s="18">
        <f t="shared" si="7"/>
        <v>4152.3076923076924</v>
      </c>
      <c r="F86" s="15">
        <f t="shared" si="8"/>
        <v>7692.3076923076924</v>
      </c>
      <c r="G86" s="15">
        <f t="shared" si="9"/>
        <v>3540</v>
      </c>
      <c r="H86" s="10">
        <f t="shared" si="11"/>
        <v>3540</v>
      </c>
      <c r="I86" s="9"/>
      <c r="J86" s="9"/>
      <c r="K86" s="9"/>
      <c r="L86" s="16"/>
    </row>
    <row r="87" spans="2:13" x14ac:dyDescent="0.2">
      <c r="B87" s="2">
        <f t="shared" si="10"/>
        <v>40077</v>
      </c>
      <c r="C87" s="3">
        <f t="shared" si="6"/>
        <v>0.53980000000000006</v>
      </c>
      <c r="E87" s="18">
        <f t="shared" si="7"/>
        <v>4152.3076923076924</v>
      </c>
      <c r="F87" s="15">
        <f t="shared" si="8"/>
        <v>7692.3076923076924</v>
      </c>
      <c r="G87" s="15">
        <f t="shared" si="9"/>
        <v>3540</v>
      </c>
      <c r="H87" s="10">
        <f t="shared" si="11"/>
        <v>3540</v>
      </c>
      <c r="I87" s="9"/>
      <c r="J87" s="9"/>
      <c r="K87" s="9"/>
      <c r="L87" s="16"/>
    </row>
    <row r="88" spans="2:13" x14ac:dyDescent="0.2">
      <c r="B88" s="2">
        <f t="shared" si="10"/>
        <v>40084</v>
      </c>
      <c r="C88" s="3">
        <f t="shared" si="6"/>
        <v>0.39679999999999999</v>
      </c>
      <c r="E88" s="18">
        <f t="shared" si="7"/>
        <v>3052.3076923076924</v>
      </c>
      <c r="F88" s="15">
        <f t="shared" si="8"/>
        <v>7692.3076923076924</v>
      </c>
      <c r="G88" s="15">
        <f t="shared" si="9"/>
        <v>4640</v>
      </c>
      <c r="H88" s="10">
        <f t="shared" si="11"/>
        <v>3540</v>
      </c>
      <c r="I88" s="9">
        <v>1100</v>
      </c>
      <c r="J88" s="9"/>
      <c r="K88" s="9"/>
      <c r="L88" s="16"/>
    </row>
    <row r="89" spans="2:13" x14ac:dyDescent="0.2">
      <c r="B89" s="2">
        <f t="shared" si="10"/>
        <v>40091</v>
      </c>
      <c r="C89" s="3">
        <f t="shared" si="6"/>
        <v>0.53980000000000006</v>
      </c>
      <c r="E89" s="18">
        <f t="shared" si="7"/>
        <v>4152.3076923076924</v>
      </c>
      <c r="F89" s="15">
        <f t="shared" si="8"/>
        <v>7692.3076923076924</v>
      </c>
      <c r="G89" s="15">
        <f t="shared" si="9"/>
        <v>3540</v>
      </c>
      <c r="H89" s="10">
        <f t="shared" si="11"/>
        <v>3540</v>
      </c>
      <c r="I89" s="9"/>
      <c r="J89" s="9"/>
      <c r="K89" s="9"/>
      <c r="L89" s="16"/>
    </row>
    <row r="90" spans="2:13" x14ac:dyDescent="0.2">
      <c r="B90" s="2">
        <f t="shared" si="10"/>
        <v>40098</v>
      </c>
      <c r="C90" s="3">
        <f t="shared" si="6"/>
        <v>0.39679999999999999</v>
      </c>
      <c r="E90" s="18">
        <f t="shared" si="7"/>
        <v>3052.3076923076924</v>
      </c>
      <c r="F90" s="15">
        <f t="shared" si="8"/>
        <v>7692.3076923076924</v>
      </c>
      <c r="G90" s="15">
        <f t="shared" si="9"/>
        <v>4640</v>
      </c>
      <c r="H90" s="10">
        <f t="shared" si="11"/>
        <v>3540</v>
      </c>
      <c r="I90" s="9">
        <v>1100</v>
      </c>
      <c r="J90" s="9"/>
      <c r="K90" s="9"/>
      <c r="L90" s="16"/>
    </row>
    <row r="91" spans="2:13" x14ac:dyDescent="0.2">
      <c r="B91" s="2">
        <f t="shared" si="10"/>
        <v>40105</v>
      </c>
      <c r="C91" s="3">
        <f t="shared" si="6"/>
        <v>0.53980000000000006</v>
      </c>
      <c r="E91" s="18">
        <f t="shared" si="7"/>
        <v>4152.3076923076924</v>
      </c>
      <c r="F91" s="15">
        <f t="shared" si="8"/>
        <v>7692.3076923076924</v>
      </c>
      <c r="G91" s="15">
        <f t="shared" si="9"/>
        <v>3540</v>
      </c>
      <c r="H91" s="10">
        <f t="shared" si="11"/>
        <v>3540</v>
      </c>
      <c r="I91" s="9"/>
      <c r="J91" s="9"/>
      <c r="K91" s="9"/>
      <c r="L91" s="16"/>
    </row>
    <row r="92" spans="2:13" x14ac:dyDescent="0.2">
      <c r="B92" s="2">
        <f t="shared" si="10"/>
        <v>40112</v>
      </c>
      <c r="C92" s="3">
        <f t="shared" si="6"/>
        <v>0.25380000000000003</v>
      </c>
      <c r="E92" s="18">
        <f t="shared" si="7"/>
        <v>1952.3076923076924</v>
      </c>
      <c r="F92" s="15">
        <f t="shared" si="8"/>
        <v>7692.3076923076924</v>
      </c>
      <c r="G92" s="15">
        <f t="shared" si="9"/>
        <v>5740</v>
      </c>
      <c r="H92" s="10">
        <f t="shared" si="11"/>
        <v>3540</v>
      </c>
      <c r="I92" s="9">
        <v>1100</v>
      </c>
      <c r="J92" s="9"/>
      <c r="K92" s="9"/>
      <c r="L92" s="16">
        <v>1100</v>
      </c>
      <c r="M92" t="s">
        <v>13</v>
      </c>
    </row>
    <row r="93" spans="2:13" x14ac:dyDescent="0.2">
      <c r="B93" s="2">
        <f t="shared" si="10"/>
        <v>40119</v>
      </c>
      <c r="C93" s="3">
        <f t="shared" si="6"/>
        <v>0.53980000000000006</v>
      </c>
      <c r="E93" s="18">
        <f t="shared" si="7"/>
        <v>4152.3076923076924</v>
      </c>
      <c r="F93" s="15">
        <f t="shared" si="8"/>
        <v>7692.3076923076924</v>
      </c>
      <c r="G93" s="15">
        <f t="shared" si="9"/>
        <v>3540</v>
      </c>
      <c r="H93" s="10">
        <f t="shared" si="11"/>
        <v>3540</v>
      </c>
      <c r="I93" s="9"/>
      <c r="J93" s="9"/>
      <c r="K93" s="9"/>
      <c r="L93" s="16"/>
    </row>
    <row r="94" spans="2:13" x14ac:dyDescent="0.2">
      <c r="B94" s="2">
        <f t="shared" si="10"/>
        <v>40126</v>
      </c>
      <c r="C94" s="3">
        <f t="shared" si="6"/>
        <v>0.53980000000000006</v>
      </c>
      <c r="E94" s="18">
        <f t="shared" si="7"/>
        <v>4152.3076923076924</v>
      </c>
      <c r="F94" s="15">
        <f t="shared" si="8"/>
        <v>7692.3076923076924</v>
      </c>
      <c r="G94" s="15">
        <f t="shared" si="9"/>
        <v>3540</v>
      </c>
      <c r="H94" s="10">
        <f t="shared" si="11"/>
        <v>3540</v>
      </c>
      <c r="I94" s="9"/>
      <c r="J94" s="9"/>
      <c r="K94" s="9"/>
      <c r="L94" s="16"/>
    </row>
    <row r="95" spans="2:13" x14ac:dyDescent="0.2">
      <c r="B95" s="2">
        <f t="shared" si="10"/>
        <v>40133</v>
      </c>
      <c r="C95" s="3">
        <f t="shared" si="6"/>
        <v>0.39679999999999999</v>
      </c>
      <c r="E95" s="18">
        <f t="shared" si="7"/>
        <v>3052.3076923076924</v>
      </c>
      <c r="F95" s="15">
        <f t="shared" si="8"/>
        <v>7692.3076923076924</v>
      </c>
      <c r="G95" s="15">
        <f t="shared" si="9"/>
        <v>4640</v>
      </c>
      <c r="H95" s="10">
        <f t="shared" si="11"/>
        <v>3540</v>
      </c>
      <c r="I95" s="9">
        <v>1100</v>
      </c>
      <c r="J95" s="9"/>
      <c r="K95" s="9"/>
      <c r="L95" s="16"/>
    </row>
    <row r="96" spans="2:13" x14ac:dyDescent="0.2">
      <c r="B96" s="2">
        <f t="shared" si="10"/>
        <v>40140</v>
      </c>
      <c r="C96" s="3">
        <f t="shared" si="6"/>
        <v>0.53980000000000006</v>
      </c>
      <c r="E96" s="18">
        <f t="shared" si="7"/>
        <v>4152.3076923076924</v>
      </c>
      <c r="F96" s="15">
        <f t="shared" si="8"/>
        <v>7692.3076923076924</v>
      </c>
      <c r="G96" s="15">
        <f t="shared" si="9"/>
        <v>3540</v>
      </c>
      <c r="H96" s="10">
        <f t="shared" si="11"/>
        <v>3540</v>
      </c>
      <c r="I96" s="9"/>
      <c r="J96" s="9"/>
      <c r="K96" s="9"/>
      <c r="L96" s="16"/>
    </row>
    <row r="97" spans="2:13" x14ac:dyDescent="0.2">
      <c r="B97" s="2">
        <f t="shared" si="10"/>
        <v>40147</v>
      </c>
      <c r="C97" s="3">
        <f t="shared" si="6"/>
        <v>0.53980000000000006</v>
      </c>
      <c r="E97" s="18">
        <f t="shared" si="7"/>
        <v>4152.3076923076924</v>
      </c>
      <c r="F97" s="15">
        <f t="shared" si="8"/>
        <v>7692.3076923076924</v>
      </c>
      <c r="G97" s="15">
        <f t="shared" si="9"/>
        <v>3540</v>
      </c>
      <c r="H97" s="10">
        <f t="shared" si="11"/>
        <v>3540</v>
      </c>
      <c r="I97" s="9"/>
      <c r="J97" s="9"/>
      <c r="K97" s="9"/>
      <c r="L97" s="16"/>
    </row>
    <row r="98" spans="2:13" x14ac:dyDescent="0.2">
      <c r="B98" s="2">
        <f t="shared" si="10"/>
        <v>40154</v>
      </c>
      <c r="C98" s="3">
        <f t="shared" si="6"/>
        <v>0.53980000000000006</v>
      </c>
      <c r="E98" s="18">
        <f t="shared" si="7"/>
        <v>4152.3076923076924</v>
      </c>
      <c r="F98" s="15">
        <f t="shared" si="8"/>
        <v>7692.3076923076924</v>
      </c>
      <c r="G98" s="15">
        <f t="shared" si="9"/>
        <v>3540</v>
      </c>
      <c r="H98" s="10">
        <f t="shared" si="11"/>
        <v>3540</v>
      </c>
      <c r="I98" s="9"/>
      <c r="J98" s="9"/>
      <c r="K98" s="9"/>
      <c r="L98" s="16"/>
    </row>
    <row r="99" spans="2:13" x14ac:dyDescent="0.2">
      <c r="B99" s="2">
        <f t="shared" si="10"/>
        <v>40161</v>
      </c>
      <c r="C99" s="3">
        <f t="shared" si="6"/>
        <v>0.53980000000000006</v>
      </c>
      <c r="E99" s="18">
        <f t="shared" si="7"/>
        <v>4152.3076923076924</v>
      </c>
      <c r="F99" s="15">
        <f t="shared" si="8"/>
        <v>7692.3076923076924</v>
      </c>
      <c r="G99" s="15">
        <f t="shared" si="9"/>
        <v>3540</v>
      </c>
      <c r="H99" s="10">
        <f t="shared" si="11"/>
        <v>3540</v>
      </c>
      <c r="I99" s="9"/>
      <c r="J99" s="9"/>
      <c r="K99" s="9"/>
      <c r="L99" s="16"/>
    </row>
    <row r="100" spans="2:13" x14ac:dyDescent="0.2">
      <c r="B100" s="2">
        <f t="shared" si="10"/>
        <v>40168</v>
      </c>
      <c r="C100" s="3">
        <f t="shared" si="6"/>
        <v>0.40720000000000001</v>
      </c>
      <c r="E100" s="18">
        <f t="shared" si="7"/>
        <v>3132.3076923076924</v>
      </c>
      <c r="F100" s="15">
        <f t="shared" si="8"/>
        <v>7692.3076923076924</v>
      </c>
      <c r="G100" s="15">
        <f t="shared" si="9"/>
        <v>4560</v>
      </c>
      <c r="H100" s="10">
        <f>2*1180</f>
        <v>2360</v>
      </c>
      <c r="I100" s="9"/>
      <c r="J100" s="9"/>
      <c r="K100" s="9"/>
      <c r="L100" s="16">
        <v>2200</v>
      </c>
      <c r="M100" t="s">
        <v>13</v>
      </c>
    </row>
    <row r="101" spans="2:13" x14ac:dyDescent="0.2">
      <c r="B101" s="2">
        <f t="shared" si="10"/>
        <v>40175</v>
      </c>
      <c r="C101" s="3">
        <f t="shared" si="6"/>
        <v>0.40720000000000001</v>
      </c>
      <c r="E101" s="18">
        <f t="shared" si="7"/>
        <v>3132.3076923076924</v>
      </c>
      <c r="F101" s="15">
        <f t="shared" si="8"/>
        <v>7692.3076923076924</v>
      </c>
      <c r="G101" s="15">
        <f t="shared" si="9"/>
        <v>4560</v>
      </c>
      <c r="H101" s="10">
        <f>2*1180</f>
        <v>2360</v>
      </c>
      <c r="I101" s="9"/>
      <c r="J101" s="9"/>
      <c r="K101" s="9"/>
      <c r="L101" s="16">
        <v>2200</v>
      </c>
      <c r="M101" t="s">
        <v>13</v>
      </c>
    </row>
    <row r="102" spans="2:13" x14ac:dyDescent="0.2">
      <c r="B102" s="2">
        <f t="shared" si="10"/>
        <v>40182</v>
      </c>
      <c r="C102" s="3">
        <f t="shared" si="6"/>
        <v>0.55020000000000002</v>
      </c>
      <c r="E102" s="18">
        <f t="shared" si="7"/>
        <v>4232.3076923076924</v>
      </c>
      <c r="F102" s="15">
        <f t="shared" si="8"/>
        <v>7692.3076923076924</v>
      </c>
      <c r="G102" s="15">
        <f t="shared" si="9"/>
        <v>3460</v>
      </c>
      <c r="H102" s="10">
        <f>2*1180</f>
        <v>2360</v>
      </c>
      <c r="I102" s="9"/>
      <c r="J102" s="9"/>
      <c r="K102" s="9"/>
      <c r="L102" s="16">
        <v>1100</v>
      </c>
      <c r="M102" t="s">
        <v>13</v>
      </c>
    </row>
    <row r="103" spans="2:13" x14ac:dyDescent="0.2">
      <c r="B103" s="2">
        <f t="shared" si="10"/>
        <v>40189</v>
      </c>
      <c r="C103" s="3">
        <f t="shared" si="6"/>
        <v>0.53980000000000006</v>
      </c>
      <c r="E103" s="18">
        <f t="shared" si="7"/>
        <v>4152.3076923076924</v>
      </c>
      <c r="F103" s="15">
        <f t="shared" si="8"/>
        <v>7692.3076923076924</v>
      </c>
      <c r="G103" s="15">
        <f t="shared" si="9"/>
        <v>3540</v>
      </c>
      <c r="H103" s="10">
        <f t="shared" ref="H103:H117" si="12">3*1180</f>
        <v>3540</v>
      </c>
      <c r="I103" s="9"/>
      <c r="J103" s="9"/>
      <c r="K103" s="9"/>
      <c r="L103" s="16"/>
    </row>
    <row r="104" spans="2:13" x14ac:dyDescent="0.2">
      <c r="B104" s="2">
        <f t="shared" si="10"/>
        <v>40196</v>
      </c>
      <c r="C104" s="3">
        <f t="shared" si="6"/>
        <v>0.53980000000000006</v>
      </c>
      <c r="E104" s="18">
        <f t="shared" si="7"/>
        <v>4152.3076923076924</v>
      </c>
      <c r="F104" s="15">
        <f t="shared" si="8"/>
        <v>7692.3076923076924</v>
      </c>
      <c r="G104" s="15">
        <f t="shared" si="9"/>
        <v>3540</v>
      </c>
      <c r="H104" s="10">
        <f t="shared" si="12"/>
        <v>3540</v>
      </c>
      <c r="I104" s="9"/>
      <c r="J104" s="9"/>
      <c r="K104" s="9"/>
      <c r="L104" s="16"/>
    </row>
    <row r="105" spans="2:13" x14ac:dyDescent="0.2">
      <c r="B105" s="2">
        <f t="shared" si="10"/>
        <v>40203</v>
      </c>
      <c r="C105" s="3">
        <f t="shared" si="6"/>
        <v>0.53980000000000006</v>
      </c>
      <c r="E105" s="18">
        <f t="shared" si="7"/>
        <v>4152.3076923076924</v>
      </c>
      <c r="F105" s="15">
        <f t="shared" si="8"/>
        <v>7692.3076923076924</v>
      </c>
      <c r="G105" s="15">
        <f t="shared" si="9"/>
        <v>3540</v>
      </c>
      <c r="H105" s="10">
        <f t="shared" si="12"/>
        <v>3540</v>
      </c>
      <c r="I105" s="9"/>
      <c r="J105" s="9"/>
      <c r="K105" s="9"/>
      <c r="L105" s="16"/>
    </row>
    <row r="106" spans="2:13" x14ac:dyDescent="0.2">
      <c r="B106" s="2">
        <f t="shared" si="10"/>
        <v>40210</v>
      </c>
      <c r="C106" s="3">
        <f t="shared" si="6"/>
        <v>0.53980000000000006</v>
      </c>
      <c r="E106" s="18">
        <f t="shared" si="7"/>
        <v>4152.3076923076924</v>
      </c>
      <c r="F106" s="15">
        <f t="shared" si="8"/>
        <v>7692.3076923076924</v>
      </c>
      <c r="G106" s="15">
        <f t="shared" si="9"/>
        <v>3540</v>
      </c>
      <c r="H106" s="10">
        <f t="shared" si="12"/>
        <v>3540</v>
      </c>
      <c r="I106" s="9"/>
      <c r="J106" s="9"/>
      <c r="K106" s="9"/>
      <c r="L106" s="16"/>
    </row>
    <row r="107" spans="2:13" x14ac:dyDescent="0.2">
      <c r="B107" s="2">
        <f t="shared" si="10"/>
        <v>40217</v>
      </c>
      <c r="C107" s="3">
        <f t="shared" si="6"/>
        <v>0.53980000000000006</v>
      </c>
      <c r="E107" s="18">
        <f t="shared" si="7"/>
        <v>4152.3076923076924</v>
      </c>
      <c r="F107" s="15">
        <f t="shared" si="8"/>
        <v>7692.3076923076924</v>
      </c>
      <c r="G107" s="15">
        <f t="shared" si="9"/>
        <v>3540</v>
      </c>
      <c r="H107" s="10">
        <f t="shared" si="12"/>
        <v>3540</v>
      </c>
      <c r="I107" s="9"/>
      <c r="J107" s="9"/>
      <c r="K107" s="9"/>
      <c r="L107" s="16"/>
    </row>
    <row r="108" spans="2:13" x14ac:dyDescent="0.2">
      <c r="B108" s="2">
        <f t="shared" si="10"/>
        <v>40224</v>
      </c>
      <c r="C108" s="3">
        <f t="shared" si="6"/>
        <v>0.53980000000000006</v>
      </c>
      <c r="E108" s="18">
        <f t="shared" si="7"/>
        <v>4152.3076923076924</v>
      </c>
      <c r="F108" s="15">
        <f t="shared" si="8"/>
        <v>7692.3076923076924</v>
      </c>
      <c r="G108" s="15">
        <f t="shared" si="9"/>
        <v>3540</v>
      </c>
      <c r="H108" s="10">
        <f t="shared" si="12"/>
        <v>3540</v>
      </c>
      <c r="I108" s="9"/>
      <c r="J108" s="9"/>
      <c r="K108" s="9"/>
      <c r="L108" s="16"/>
    </row>
    <row r="109" spans="2:13" x14ac:dyDescent="0.2">
      <c r="B109" s="2">
        <f t="shared" si="10"/>
        <v>40231</v>
      </c>
      <c r="C109" s="3">
        <f t="shared" si="6"/>
        <v>0.53980000000000006</v>
      </c>
      <c r="E109" s="18">
        <f t="shared" si="7"/>
        <v>4152.3076923076924</v>
      </c>
      <c r="F109" s="15">
        <f t="shared" si="8"/>
        <v>7692.3076923076924</v>
      </c>
      <c r="G109" s="15">
        <f t="shared" si="9"/>
        <v>3540</v>
      </c>
      <c r="H109" s="10">
        <f t="shared" si="12"/>
        <v>3540</v>
      </c>
      <c r="I109" s="9"/>
      <c r="J109" s="9"/>
      <c r="K109" s="9"/>
      <c r="L109" s="16"/>
    </row>
    <row r="110" spans="2:13" x14ac:dyDescent="0.2">
      <c r="B110" s="2">
        <f t="shared" si="10"/>
        <v>40238</v>
      </c>
      <c r="C110" s="3">
        <f t="shared" si="6"/>
        <v>0.53980000000000006</v>
      </c>
      <c r="E110" s="18">
        <f t="shared" si="7"/>
        <v>4152.3076923076924</v>
      </c>
      <c r="F110" s="15">
        <f t="shared" si="8"/>
        <v>7692.3076923076924</v>
      </c>
      <c r="G110" s="15">
        <f t="shared" si="9"/>
        <v>3540</v>
      </c>
      <c r="H110" s="10">
        <f t="shared" si="12"/>
        <v>3540</v>
      </c>
      <c r="I110" s="9"/>
      <c r="J110" s="9"/>
      <c r="K110" s="9"/>
      <c r="L110" s="16"/>
    </row>
    <row r="111" spans="2:13" x14ac:dyDescent="0.2">
      <c r="B111" s="2">
        <f t="shared" si="10"/>
        <v>40245</v>
      </c>
      <c r="C111" s="3">
        <f t="shared" si="6"/>
        <v>0.53980000000000006</v>
      </c>
      <c r="E111" s="18">
        <f t="shared" si="7"/>
        <v>4152.3076923076924</v>
      </c>
      <c r="F111" s="15">
        <f t="shared" si="8"/>
        <v>7692.3076923076924</v>
      </c>
      <c r="G111" s="15">
        <f t="shared" si="9"/>
        <v>3540</v>
      </c>
      <c r="H111" s="10">
        <f t="shared" si="12"/>
        <v>3540</v>
      </c>
      <c r="I111" s="9"/>
      <c r="J111" s="9"/>
      <c r="K111" s="9"/>
      <c r="L111" s="16"/>
    </row>
    <row r="112" spans="2:13" x14ac:dyDescent="0.2">
      <c r="B112" s="2">
        <f t="shared" si="10"/>
        <v>40252</v>
      </c>
      <c r="C112" s="3">
        <f t="shared" si="6"/>
        <v>0.53980000000000006</v>
      </c>
      <c r="E112" s="18">
        <f t="shared" si="7"/>
        <v>4152.3076923076924</v>
      </c>
      <c r="F112" s="15">
        <f t="shared" si="8"/>
        <v>7692.3076923076924</v>
      </c>
      <c r="G112" s="15">
        <f t="shared" si="9"/>
        <v>3540</v>
      </c>
      <c r="H112" s="10">
        <f t="shared" si="12"/>
        <v>3540</v>
      </c>
      <c r="I112" s="9"/>
      <c r="J112" s="9"/>
      <c r="K112" s="9"/>
      <c r="L112" s="16"/>
    </row>
    <row r="113" spans="2:13" x14ac:dyDescent="0.2">
      <c r="B113" s="2">
        <f t="shared" si="10"/>
        <v>40259</v>
      </c>
      <c r="C113" s="3">
        <f t="shared" si="6"/>
        <v>0.53980000000000006</v>
      </c>
      <c r="E113" s="18">
        <f t="shared" si="7"/>
        <v>4152.3076923076924</v>
      </c>
      <c r="F113" s="15">
        <f t="shared" si="8"/>
        <v>7692.3076923076924</v>
      </c>
      <c r="G113" s="15">
        <f t="shared" si="9"/>
        <v>3540</v>
      </c>
      <c r="H113" s="10">
        <f t="shared" si="12"/>
        <v>3540</v>
      </c>
      <c r="I113" s="9"/>
      <c r="J113" s="9"/>
      <c r="K113" s="9"/>
      <c r="L113" s="16"/>
    </row>
    <row r="114" spans="2:13" x14ac:dyDescent="0.2">
      <c r="B114" s="2">
        <f t="shared" si="10"/>
        <v>40266</v>
      </c>
      <c r="C114" s="3">
        <f t="shared" si="6"/>
        <v>0.53980000000000006</v>
      </c>
      <c r="E114" s="18">
        <f t="shared" si="7"/>
        <v>4152.3076923076924</v>
      </c>
      <c r="F114" s="15">
        <f t="shared" si="8"/>
        <v>7692.3076923076924</v>
      </c>
      <c r="G114" s="15">
        <f t="shared" si="9"/>
        <v>3540</v>
      </c>
      <c r="H114" s="10">
        <f t="shared" si="12"/>
        <v>3540</v>
      </c>
      <c r="I114" s="9"/>
      <c r="J114" s="9"/>
      <c r="K114" s="9"/>
      <c r="L114" s="16"/>
    </row>
    <row r="115" spans="2:13" x14ac:dyDescent="0.2">
      <c r="B115" s="2">
        <f t="shared" si="10"/>
        <v>40273</v>
      </c>
      <c r="C115" s="3">
        <f t="shared" si="6"/>
        <v>0.39679999999999999</v>
      </c>
      <c r="E115" s="18">
        <f t="shared" si="7"/>
        <v>3052.3076923076924</v>
      </c>
      <c r="F115" s="15">
        <f t="shared" si="8"/>
        <v>7692.3076923076924</v>
      </c>
      <c r="G115" s="15">
        <f t="shared" si="9"/>
        <v>4640</v>
      </c>
      <c r="H115" s="10">
        <f t="shared" si="12"/>
        <v>3540</v>
      </c>
      <c r="I115" s="9"/>
      <c r="J115" s="9"/>
      <c r="K115" s="9"/>
      <c r="L115" s="16">
        <v>1100</v>
      </c>
      <c r="M115" t="s">
        <v>13</v>
      </c>
    </row>
    <row r="116" spans="2:13" x14ac:dyDescent="0.2">
      <c r="B116" s="2">
        <f t="shared" si="10"/>
        <v>40280</v>
      </c>
      <c r="C116" s="3">
        <f t="shared" si="6"/>
        <v>0.53980000000000006</v>
      </c>
      <c r="E116" s="18">
        <f t="shared" si="7"/>
        <v>4152.3076923076924</v>
      </c>
      <c r="F116" s="15">
        <f t="shared" si="8"/>
        <v>7692.3076923076924</v>
      </c>
      <c r="G116" s="15">
        <f t="shared" si="9"/>
        <v>3540</v>
      </c>
      <c r="H116" s="10">
        <f t="shared" si="12"/>
        <v>3540</v>
      </c>
      <c r="I116" s="9"/>
      <c r="J116" s="9"/>
      <c r="K116" s="9"/>
      <c r="L116" s="16"/>
    </row>
    <row r="117" spans="2:13" x14ac:dyDescent="0.2">
      <c r="B117" s="2">
        <f t="shared" si="10"/>
        <v>40287</v>
      </c>
      <c r="C117" s="3">
        <f t="shared" si="6"/>
        <v>0.53980000000000006</v>
      </c>
      <c r="E117" s="18">
        <f t="shared" si="7"/>
        <v>4152.3076923076924</v>
      </c>
      <c r="F117" s="15">
        <f t="shared" ref="F117:F136" si="13">400000/52</f>
        <v>7692.3076923076924</v>
      </c>
      <c r="G117" s="15">
        <f t="shared" si="9"/>
        <v>3540</v>
      </c>
      <c r="H117" s="10">
        <f t="shared" si="12"/>
        <v>3540</v>
      </c>
      <c r="I117" s="9"/>
      <c r="J117" s="9"/>
      <c r="K117" s="9"/>
      <c r="L117" s="16"/>
    </row>
    <row r="118" spans="2:13" x14ac:dyDescent="0.2">
      <c r="B118" s="2">
        <f t="shared" si="10"/>
        <v>40294</v>
      </c>
      <c r="C118" s="3">
        <f t="shared" si="6"/>
        <v>0</v>
      </c>
      <c r="E118" s="18">
        <f t="shared" si="7"/>
        <v>-2359.6923076923076</v>
      </c>
      <c r="F118" s="15">
        <f t="shared" si="13"/>
        <v>7692.3076923076924</v>
      </c>
      <c r="G118" s="15">
        <f t="shared" si="9"/>
        <v>10052</v>
      </c>
      <c r="H118" s="10">
        <f>2*1180</f>
        <v>2360</v>
      </c>
      <c r="I118" s="9"/>
      <c r="J118" s="9"/>
      <c r="K118" s="9">
        <v>7692</v>
      </c>
      <c r="L118" s="16"/>
      <c r="M118" t="s">
        <v>15</v>
      </c>
    </row>
    <row r="119" spans="2:13" x14ac:dyDescent="0.2">
      <c r="B119" s="2">
        <f t="shared" si="10"/>
        <v>40301</v>
      </c>
      <c r="C119" s="3">
        <f t="shared" si="6"/>
        <v>4.0000000000009097E-5</v>
      </c>
      <c r="E119" s="18">
        <f t="shared" si="7"/>
        <v>0.30769230769237765</v>
      </c>
      <c r="F119" s="15">
        <f t="shared" si="13"/>
        <v>7692.3076923076924</v>
      </c>
      <c r="G119" s="15">
        <f t="shared" si="9"/>
        <v>7692</v>
      </c>
      <c r="H119" s="10"/>
      <c r="I119" s="9"/>
      <c r="J119" s="9"/>
      <c r="K119" s="9">
        <v>7692</v>
      </c>
      <c r="L119" s="16"/>
      <c r="M119" t="s">
        <v>15</v>
      </c>
    </row>
    <row r="120" spans="2:13" x14ac:dyDescent="0.2">
      <c r="B120" s="2">
        <f t="shared" si="10"/>
        <v>40308</v>
      </c>
      <c r="C120" s="3">
        <f t="shared" si="6"/>
        <v>4.0000000000009097E-5</v>
      </c>
      <c r="E120" s="18">
        <f t="shared" si="7"/>
        <v>0.30769230769237765</v>
      </c>
      <c r="F120" s="15">
        <f t="shared" si="13"/>
        <v>7692.3076923076924</v>
      </c>
      <c r="G120" s="15">
        <f t="shared" si="9"/>
        <v>7692</v>
      </c>
      <c r="H120" s="10"/>
      <c r="I120" s="9"/>
      <c r="J120" s="9"/>
      <c r="K120" s="9">
        <v>7692</v>
      </c>
      <c r="L120" s="16"/>
      <c r="M120" t="s">
        <v>15</v>
      </c>
    </row>
    <row r="121" spans="2:13" x14ac:dyDescent="0.2">
      <c r="B121" s="2">
        <f t="shared" si="10"/>
        <v>40315</v>
      </c>
      <c r="C121" s="3">
        <f t="shared" si="6"/>
        <v>4.0000000000009097E-5</v>
      </c>
      <c r="E121" s="18">
        <f t="shared" si="7"/>
        <v>0.30769230769237765</v>
      </c>
      <c r="F121" s="15">
        <f t="shared" si="13"/>
        <v>7692.3076923076924</v>
      </c>
      <c r="G121" s="15">
        <f t="shared" si="9"/>
        <v>7692</v>
      </c>
      <c r="H121" s="10"/>
      <c r="I121" s="9"/>
      <c r="J121" s="9"/>
      <c r="K121" s="9">
        <v>7692</v>
      </c>
      <c r="L121" s="16"/>
      <c r="M121" t="s">
        <v>15</v>
      </c>
    </row>
    <row r="122" spans="2:13" x14ac:dyDescent="0.2">
      <c r="B122" s="2">
        <f t="shared" si="10"/>
        <v>40322</v>
      </c>
      <c r="C122" s="3">
        <f t="shared" si="6"/>
        <v>4.0000000000009097E-5</v>
      </c>
      <c r="E122" s="18">
        <f t="shared" si="7"/>
        <v>0.30769230769237765</v>
      </c>
      <c r="F122" s="15">
        <f t="shared" si="13"/>
        <v>7692.3076923076924</v>
      </c>
      <c r="G122" s="15">
        <f t="shared" si="9"/>
        <v>7692</v>
      </c>
      <c r="H122" s="10"/>
      <c r="I122" s="9"/>
      <c r="J122" s="9"/>
      <c r="K122" s="9">
        <v>7692</v>
      </c>
      <c r="L122" s="16"/>
      <c r="M122" t="s">
        <v>15</v>
      </c>
    </row>
    <row r="123" spans="2:13" x14ac:dyDescent="0.2">
      <c r="B123" s="2">
        <f t="shared" si="10"/>
        <v>40329</v>
      </c>
      <c r="C123" s="3">
        <f t="shared" si="6"/>
        <v>4.0000000000009097E-5</v>
      </c>
      <c r="E123" s="18">
        <f t="shared" si="7"/>
        <v>0.30769230769237765</v>
      </c>
      <c r="F123" s="15">
        <f t="shared" si="13"/>
        <v>7692.3076923076924</v>
      </c>
      <c r="G123" s="15">
        <f t="shared" si="9"/>
        <v>7692</v>
      </c>
      <c r="H123" s="10"/>
      <c r="I123" s="9"/>
      <c r="J123" s="9"/>
      <c r="K123" s="9">
        <v>7692</v>
      </c>
      <c r="L123" s="16"/>
      <c r="M123" t="s">
        <v>15</v>
      </c>
    </row>
    <row r="124" spans="2:13" x14ac:dyDescent="0.2">
      <c r="B124" s="2">
        <f t="shared" si="10"/>
        <v>40336</v>
      </c>
      <c r="C124" s="3">
        <f t="shared" si="6"/>
        <v>4.0000000000009097E-5</v>
      </c>
      <c r="E124" s="18">
        <f t="shared" si="7"/>
        <v>0.30769230769237765</v>
      </c>
      <c r="F124" s="15">
        <f t="shared" si="13"/>
        <v>7692.3076923076924</v>
      </c>
      <c r="G124" s="15">
        <f t="shared" si="9"/>
        <v>7692</v>
      </c>
      <c r="H124" s="10"/>
      <c r="I124" s="9"/>
      <c r="J124" s="9"/>
      <c r="K124" s="9">
        <v>7692</v>
      </c>
      <c r="L124" s="16"/>
      <c r="M124" t="s">
        <v>15</v>
      </c>
    </row>
    <row r="125" spans="2:13" x14ac:dyDescent="0.2">
      <c r="B125" s="2">
        <f t="shared" si="10"/>
        <v>40343</v>
      </c>
      <c r="C125" s="3">
        <f t="shared" si="6"/>
        <v>4.0000000000009097E-5</v>
      </c>
      <c r="E125" s="18">
        <f t="shared" si="7"/>
        <v>0.30769230769237765</v>
      </c>
      <c r="F125" s="15">
        <f t="shared" si="13"/>
        <v>7692.3076923076924</v>
      </c>
      <c r="G125" s="15">
        <f t="shared" si="9"/>
        <v>7692</v>
      </c>
      <c r="H125" s="10"/>
      <c r="I125" s="9"/>
      <c r="J125" s="9"/>
      <c r="K125" s="9">
        <v>7692</v>
      </c>
      <c r="L125" s="16"/>
      <c r="M125" t="s">
        <v>15</v>
      </c>
    </row>
    <row r="126" spans="2:13" x14ac:dyDescent="0.2">
      <c r="B126" s="2">
        <f t="shared" si="10"/>
        <v>40350</v>
      </c>
      <c r="C126" s="3">
        <f t="shared" si="6"/>
        <v>4.0000000000009097E-5</v>
      </c>
      <c r="E126" s="18">
        <f t="shared" si="7"/>
        <v>0.30769230769237765</v>
      </c>
      <c r="F126" s="15">
        <f t="shared" si="13"/>
        <v>7692.3076923076924</v>
      </c>
      <c r="G126" s="15">
        <f t="shared" si="9"/>
        <v>7692</v>
      </c>
      <c r="H126" s="10"/>
      <c r="I126" s="9"/>
      <c r="J126" s="9"/>
      <c r="K126" s="9">
        <v>7692</v>
      </c>
      <c r="L126" s="16"/>
      <c r="M126" t="s">
        <v>15</v>
      </c>
    </row>
    <row r="127" spans="2:13" x14ac:dyDescent="0.2">
      <c r="B127" s="2">
        <f t="shared" si="10"/>
        <v>40357</v>
      </c>
      <c r="C127" s="3">
        <f t="shared" si="6"/>
        <v>4.0000000000009097E-5</v>
      </c>
      <c r="E127" s="18">
        <f t="shared" si="7"/>
        <v>0.30769230769237765</v>
      </c>
      <c r="F127" s="15">
        <f t="shared" si="13"/>
        <v>7692.3076923076924</v>
      </c>
      <c r="G127" s="15">
        <f t="shared" si="9"/>
        <v>7692</v>
      </c>
      <c r="H127" s="10"/>
      <c r="I127" s="9"/>
      <c r="J127" s="9"/>
      <c r="K127" s="9">
        <v>7692</v>
      </c>
      <c r="L127" s="16"/>
    </row>
    <row r="128" spans="2:13" x14ac:dyDescent="0.2">
      <c r="B128" s="2">
        <f t="shared" si="10"/>
        <v>40364</v>
      </c>
      <c r="C128" s="3">
        <f t="shared" si="6"/>
        <v>0.2525</v>
      </c>
      <c r="E128" s="18">
        <f t="shared" si="7"/>
        <v>1942.3076923076924</v>
      </c>
      <c r="F128" s="15">
        <f t="shared" si="13"/>
        <v>7692.3076923076924</v>
      </c>
      <c r="G128" s="15">
        <f t="shared" si="9"/>
        <v>5750</v>
      </c>
      <c r="H128" s="10">
        <v>750</v>
      </c>
      <c r="I128" s="9"/>
      <c r="J128" s="9"/>
      <c r="K128" s="9">
        <v>5000</v>
      </c>
      <c r="L128" s="16"/>
    </row>
    <row r="129" spans="2:13" x14ac:dyDescent="0.2">
      <c r="B129" s="2">
        <f t="shared" si="10"/>
        <v>40371</v>
      </c>
      <c r="C129" s="3">
        <f t="shared" si="6"/>
        <v>0.2525</v>
      </c>
      <c r="E129" s="18">
        <f t="shared" si="7"/>
        <v>1942.3076923076924</v>
      </c>
      <c r="F129" s="15">
        <f t="shared" si="13"/>
        <v>7692.3076923076924</v>
      </c>
      <c r="G129" s="15">
        <f t="shared" si="9"/>
        <v>5750</v>
      </c>
      <c r="H129" s="10">
        <v>750</v>
      </c>
      <c r="I129" s="9"/>
      <c r="J129" s="9"/>
      <c r="K129" s="9">
        <v>5000</v>
      </c>
      <c r="L129" s="16"/>
    </row>
    <row r="130" spans="2:13" x14ac:dyDescent="0.2">
      <c r="B130" s="2">
        <f t="shared" si="10"/>
        <v>40378</v>
      </c>
      <c r="C130" s="3">
        <f t="shared" si="6"/>
        <v>0.10950000000000001</v>
      </c>
      <c r="E130" s="18">
        <f t="shared" si="7"/>
        <v>842.30769230769238</v>
      </c>
      <c r="F130" s="15">
        <f t="shared" si="13"/>
        <v>7692.3076923076924</v>
      </c>
      <c r="G130" s="15">
        <f t="shared" si="9"/>
        <v>6850</v>
      </c>
      <c r="H130" s="10">
        <v>750</v>
      </c>
      <c r="I130" s="9">
        <v>1100</v>
      </c>
      <c r="J130" s="9"/>
      <c r="K130" s="9">
        <v>5000</v>
      </c>
      <c r="L130" s="16"/>
    </row>
    <row r="131" spans="2:13" x14ac:dyDescent="0.2">
      <c r="B131" s="2">
        <f t="shared" si="10"/>
        <v>40385</v>
      </c>
      <c r="C131" s="3">
        <f t="shared" si="6"/>
        <v>0.2525</v>
      </c>
      <c r="E131" s="18">
        <f t="shared" si="7"/>
        <v>1942.3076923076924</v>
      </c>
      <c r="F131" s="15">
        <f t="shared" si="13"/>
        <v>7692.3076923076924</v>
      </c>
      <c r="G131" s="15">
        <f t="shared" si="9"/>
        <v>5750</v>
      </c>
      <c r="H131" s="10">
        <v>750</v>
      </c>
      <c r="I131" s="9"/>
      <c r="J131" s="9"/>
      <c r="K131" s="9">
        <v>5000</v>
      </c>
      <c r="L131" s="16"/>
    </row>
    <row r="132" spans="2:13" x14ac:dyDescent="0.2">
      <c r="B132" s="2">
        <f t="shared" si="10"/>
        <v>40392</v>
      </c>
      <c r="C132" s="3">
        <f t="shared" si="6"/>
        <v>0.61363999999999996</v>
      </c>
      <c r="E132" s="18">
        <f t="shared" si="7"/>
        <v>4720.3076923076924</v>
      </c>
      <c r="F132" s="15">
        <f t="shared" si="13"/>
        <v>7692.3076923076924</v>
      </c>
      <c r="G132" s="15">
        <f t="shared" si="9"/>
        <v>2972</v>
      </c>
      <c r="H132" s="10">
        <v>750</v>
      </c>
      <c r="I132" s="9"/>
      <c r="J132" s="9"/>
      <c r="K132" s="9">
        <v>2222</v>
      </c>
      <c r="L132" s="16"/>
    </row>
    <row r="133" spans="2:13" x14ac:dyDescent="0.2">
      <c r="B133" s="2">
        <f t="shared" si="10"/>
        <v>40399</v>
      </c>
      <c r="C133" s="3">
        <f t="shared" si="6"/>
        <v>0.47064</v>
      </c>
      <c r="E133" s="18">
        <f t="shared" si="7"/>
        <v>3620.3076923076924</v>
      </c>
      <c r="F133" s="15">
        <f t="shared" si="13"/>
        <v>7692.3076923076924</v>
      </c>
      <c r="G133" s="15">
        <f t="shared" si="9"/>
        <v>4072</v>
      </c>
      <c r="H133" s="10">
        <v>750</v>
      </c>
      <c r="I133" s="9">
        <v>1100</v>
      </c>
      <c r="J133" s="9"/>
      <c r="K133" s="9">
        <v>2222</v>
      </c>
      <c r="L133" s="16"/>
    </row>
    <row r="134" spans="2:13" x14ac:dyDescent="0.2">
      <c r="B134" s="2">
        <f t="shared" si="10"/>
        <v>40406</v>
      </c>
      <c r="C134" s="3">
        <f t="shared" si="6"/>
        <v>0.61363999999999996</v>
      </c>
      <c r="E134" s="18">
        <f t="shared" si="7"/>
        <v>4720.3076923076924</v>
      </c>
      <c r="F134" s="15">
        <f t="shared" si="13"/>
        <v>7692.3076923076924</v>
      </c>
      <c r="G134" s="15">
        <f t="shared" si="9"/>
        <v>2972</v>
      </c>
      <c r="H134" s="10">
        <v>750</v>
      </c>
      <c r="I134" s="9"/>
      <c r="J134" s="9"/>
      <c r="K134" s="9">
        <v>2222</v>
      </c>
      <c r="L134" s="16"/>
    </row>
    <row r="135" spans="2:13" x14ac:dyDescent="0.2">
      <c r="B135" s="2">
        <f t="shared" si="10"/>
        <v>40413</v>
      </c>
      <c r="C135" s="3">
        <f t="shared" si="6"/>
        <v>0.61363999999999996</v>
      </c>
      <c r="E135" s="18">
        <f t="shared" si="7"/>
        <v>4720.3076923076924</v>
      </c>
      <c r="F135" s="15">
        <f t="shared" si="13"/>
        <v>7692.3076923076924</v>
      </c>
      <c r="G135" s="15">
        <f t="shared" si="9"/>
        <v>2972</v>
      </c>
      <c r="H135" s="10">
        <v>750</v>
      </c>
      <c r="I135" s="9"/>
      <c r="J135" s="9"/>
      <c r="K135" s="9">
        <v>2222</v>
      </c>
      <c r="L135" s="16"/>
    </row>
    <row r="136" spans="2:13" x14ac:dyDescent="0.2">
      <c r="B136" s="2">
        <f t="shared" si="10"/>
        <v>40420</v>
      </c>
      <c r="C136" s="3">
        <f t="shared" si="6"/>
        <v>0.61363999999999996</v>
      </c>
      <c r="E136" s="18">
        <f t="shared" si="7"/>
        <v>4720.3076923076924</v>
      </c>
      <c r="F136" s="15">
        <f t="shared" si="13"/>
        <v>7692.3076923076924</v>
      </c>
      <c r="G136" s="15">
        <f t="shared" si="9"/>
        <v>2972</v>
      </c>
      <c r="H136" s="10">
        <v>750</v>
      </c>
      <c r="I136" s="9"/>
      <c r="J136" s="9"/>
      <c r="K136" s="9">
        <v>2222</v>
      </c>
      <c r="L136" s="16"/>
    </row>
    <row r="137" spans="2:13" x14ac:dyDescent="0.2">
      <c r="B137" s="2">
        <f t="shared" si="10"/>
        <v>40427</v>
      </c>
      <c r="C137" s="3">
        <f t="shared" ref="C137:C150" si="14">IF((F137-G137)/F137&gt;0,(F137-G137)/F137,0)</f>
        <v>0.61363999999999996</v>
      </c>
      <c r="E137" s="18">
        <f t="shared" ref="E137:E150" si="15">F137-G137</f>
        <v>4720.3076923076924</v>
      </c>
      <c r="F137" s="15">
        <f t="shared" ref="F137:F200" si="16">400000/52</f>
        <v>7692.3076923076924</v>
      </c>
      <c r="G137" s="15">
        <f t="shared" ref="G137:G150" si="17">H137+J137+K137+L137+I137</f>
        <v>2972</v>
      </c>
      <c r="H137" s="10">
        <v>750</v>
      </c>
      <c r="I137" s="9"/>
      <c r="J137" s="9"/>
      <c r="K137" s="9">
        <v>2222</v>
      </c>
      <c r="L137" s="16"/>
    </row>
    <row r="138" spans="2:13" x14ac:dyDescent="0.2">
      <c r="B138" s="2">
        <f t="shared" ref="B138:B150" si="18">B137+7</f>
        <v>40434</v>
      </c>
      <c r="C138" s="3">
        <f t="shared" si="14"/>
        <v>0.47064</v>
      </c>
      <c r="E138" s="18">
        <f t="shared" si="15"/>
        <v>3620.3076923076924</v>
      </c>
      <c r="F138" s="15">
        <f t="shared" si="16"/>
        <v>7692.3076923076924</v>
      </c>
      <c r="G138" s="15">
        <f t="shared" si="17"/>
        <v>4072</v>
      </c>
      <c r="H138" s="10">
        <v>750</v>
      </c>
      <c r="I138" s="9">
        <v>1100</v>
      </c>
      <c r="J138" s="9"/>
      <c r="K138" s="9">
        <v>2222</v>
      </c>
      <c r="L138" s="16"/>
      <c r="M138" t="s">
        <v>18</v>
      </c>
    </row>
    <row r="139" spans="2:13" x14ac:dyDescent="0.2">
      <c r="B139" s="2">
        <f t="shared" si="18"/>
        <v>40441</v>
      </c>
      <c r="C139" s="3">
        <f t="shared" si="14"/>
        <v>0.61363999999999996</v>
      </c>
      <c r="E139" s="18">
        <f t="shared" si="15"/>
        <v>4720.3076923076924</v>
      </c>
      <c r="F139" s="15">
        <f t="shared" si="16"/>
        <v>7692.3076923076924</v>
      </c>
      <c r="G139" s="15">
        <f t="shared" si="17"/>
        <v>2972</v>
      </c>
      <c r="H139" s="10">
        <v>750</v>
      </c>
      <c r="I139" s="9"/>
      <c r="J139" s="9"/>
      <c r="K139" s="9">
        <v>2222</v>
      </c>
      <c r="L139" s="16"/>
    </row>
    <row r="140" spans="2:13" x14ac:dyDescent="0.2">
      <c r="B140" s="2">
        <f t="shared" si="18"/>
        <v>40448</v>
      </c>
      <c r="C140" s="3">
        <f t="shared" si="14"/>
        <v>0.61363999999999996</v>
      </c>
      <c r="E140" s="18">
        <f t="shared" si="15"/>
        <v>4720.3076923076924</v>
      </c>
      <c r="F140" s="15">
        <f t="shared" si="16"/>
        <v>7692.3076923076924</v>
      </c>
      <c r="G140" s="15">
        <f t="shared" si="17"/>
        <v>2972</v>
      </c>
      <c r="H140" s="10">
        <v>750</v>
      </c>
      <c r="I140" s="9"/>
      <c r="J140" s="9"/>
      <c r="K140" s="9">
        <v>2222</v>
      </c>
      <c r="L140" s="16"/>
    </row>
    <row r="141" spans="2:13" x14ac:dyDescent="0.2">
      <c r="B141" s="2">
        <f t="shared" si="18"/>
        <v>40455</v>
      </c>
      <c r="C141" s="3">
        <f t="shared" si="14"/>
        <v>0.90249999999999997</v>
      </c>
      <c r="E141" s="18">
        <f t="shared" si="15"/>
        <v>6942.3076923076924</v>
      </c>
      <c r="F141" s="15">
        <f t="shared" si="16"/>
        <v>7692.3076923076924</v>
      </c>
      <c r="G141" s="15">
        <f t="shared" si="17"/>
        <v>750</v>
      </c>
      <c r="H141" s="10">
        <v>750</v>
      </c>
      <c r="I141" s="9"/>
      <c r="J141" s="9"/>
      <c r="K141" s="9"/>
      <c r="L141" s="16"/>
    </row>
    <row r="142" spans="2:13" x14ac:dyDescent="0.2">
      <c r="B142" s="2">
        <f t="shared" si="18"/>
        <v>40462</v>
      </c>
      <c r="C142" s="3">
        <f t="shared" si="14"/>
        <v>0.75949999999999995</v>
      </c>
      <c r="E142" s="18">
        <f t="shared" si="15"/>
        <v>5842.3076923076924</v>
      </c>
      <c r="F142" s="15">
        <f t="shared" si="16"/>
        <v>7692.3076923076924</v>
      </c>
      <c r="G142" s="15">
        <f t="shared" si="17"/>
        <v>1850</v>
      </c>
      <c r="H142" s="10">
        <v>750</v>
      </c>
      <c r="I142" s="9">
        <v>1100</v>
      </c>
      <c r="J142" s="9"/>
      <c r="K142" s="9"/>
      <c r="L142" s="16"/>
      <c r="M142" t="s">
        <v>18</v>
      </c>
    </row>
    <row r="143" spans="2:13" x14ac:dyDescent="0.2">
      <c r="B143" s="2">
        <f t="shared" si="18"/>
        <v>40469</v>
      </c>
      <c r="C143" s="3">
        <f t="shared" si="14"/>
        <v>0.90249999999999997</v>
      </c>
      <c r="E143" s="18">
        <f t="shared" si="15"/>
        <v>6942.3076923076924</v>
      </c>
      <c r="F143" s="15">
        <f t="shared" si="16"/>
        <v>7692.3076923076924</v>
      </c>
      <c r="G143" s="15">
        <f t="shared" si="17"/>
        <v>750</v>
      </c>
      <c r="H143" s="10">
        <v>750</v>
      </c>
      <c r="I143" s="9"/>
      <c r="J143" s="9"/>
      <c r="K143" s="9"/>
      <c r="L143" s="16"/>
    </row>
    <row r="144" spans="2:13" x14ac:dyDescent="0.2">
      <c r="B144" s="2">
        <f t="shared" si="18"/>
        <v>40476</v>
      </c>
      <c r="C144" s="3">
        <f t="shared" si="14"/>
        <v>0.75949999999999995</v>
      </c>
      <c r="E144" s="18">
        <f t="shared" si="15"/>
        <v>5842.3076923076924</v>
      </c>
      <c r="F144" s="15">
        <f t="shared" si="16"/>
        <v>7692.3076923076924</v>
      </c>
      <c r="G144" s="15">
        <f t="shared" si="17"/>
        <v>1850</v>
      </c>
      <c r="H144" s="10">
        <v>750</v>
      </c>
      <c r="I144" s="9"/>
      <c r="J144" s="9"/>
      <c r="K144" s="9"/>
      <c r="L144" s="16">
        <v>1100</v>
      </c>
      <c r="M144" t="s">
        <v>13</v>
      </c>
    </row>
    <row r="145" spans="2:13" x14ac:dyDescent="0.2">
      <c r="B145" s="2">
        <f t="shared" si="18"/>
        <v>40483</v>
      </c>
      <c r="C145" s="3">
        <f t="shared" si="14"/>
        <v>0.75949999999999995</v>
      </c>
      <c r="E145" s="18">
        <f t="shared" si="15"/>
        <v>5842.3076923076924</v>
      </c>
      <c r="F145" s="15">
        <f t="shared" si="16"/>
        <v>7692.3076923076924</v>
      </c>
      <c r="G145" s="15">
        <f t="shared" si="17"/>
        <v>1850</v>
      </c>
      <c r="H145" s="10">
        <v>750</v>
      </c>
      <c r="I145" s="9"/>
      <c r="J145" s="9"/>
      <c r="K145" s="9"/>
      <c r="L145" s="16">
        <v>1100</v>
      </c>
      <c r="M145" t="s">
        <v>13</v>
      </c>
    </row>
    <row r="146" spans="2:13" x14ac:dyDescent="0.2">
      <c r="B146" s="2">
        <f t="shared" si="18"/>
        <v>40490</v>
      </c>
      <c r="C146" s="3">
        <f t="shared" si="14"/>
        <v>0.90249999999999997</v>
      </c>
      <c r="E146" s="18">
        <f t="shared" si="15"/>
        <v>6942.3076923076924</v>
      </c>
      <c r="F146" s="15">
        <f t="shared" si="16"/>
        <v>7692.3076923076924</v>
      </c>
      <c r="G146" s="15">
        <f t="shared" si="17"/>
        <v>750</v>
      </c>
      <c r="H146" s="10">
        <v>750</v>
      </c>
      <c r="I146" s="9"/>
      <c r="J146" s="9"/>
      <c r="K146" s="9"/>
      <c r="L146" s="16"/>
    </row>
    <row r="147" spans="2:13" x14ac:dyDescent="0.2">
      <c r="B147" s="2">
        <f t="shared" si="18"/>
        <v>40497</v>
      </c>
      <c r="C147" s="3">
        <f t="shared" si="14"/>
        <v>0.75949999999999995</v>
      </c>
      <c r="E147" s="18">
        <f t="shared" si="15"/>
        <v>5842.3076923076924</v>
      </c>
      <c r="F147" s="15">
        <f t="shared" si="16"/>
        <v>7692.3076923076924</v>
      </c>
      <c r="G147" s="15">
        <f t="shared" si="17"/>
        <v>1850</v>
      </c>
      <c r="H147" s="10">
        <v>750</v>
      </c>
      <c r="I147" s="9">
        <v>1100</v>
      </c>
      <c r="J147" s="9"/>
      <c r="K147" s="9"/>
      <c r="L147" s="16"/>
      <c r="M147" t="s">
        <v>18</v>
      </c>
    </row>
    <row r="148" spans="2:13" x14ac:dyDescent="0.2">
      <c r="B148" s="2">
        <f t="shared" si="18"/>
        <v>40504</v>
      </c>
      <c r="C148" s="3">
        <f t="shared" si="14"/>
        <v>0.90249999999999997</v>
      </c>
      <c r="E148" s="18">
        <f t="shared" si="15"/>
        <v>6942.3076923076924</v>
      </c>
      <c r="F148" s="15">
        <f t="shared" si="16"/>
        <v>7692.3076923076924</v>
      </c>
      <c r="G148" s="15">
        <f t="shared" si="17"/>
        <v>750</v>
      </c>
      <c r="H148" s="10">
        <v>750</v>
      </c>
      <c r="I148" s="9"/>
      <c r="J148" s="9"/>
      <c r="K148" s="9"/>
      <c r="L148" s="16"/>
    </row>
    <row r="149" spans="2:13" x14ac:dyDescent="0.2">
      <c r="B149" s="2">
        <f t="shared" si="18"/>
        <v>40511</v>
      </c>
      <c r="C149" s="3">
        <f t="shared" si="14"/>
        <v>0.90249999999999997</v>
      </c>
      <c r="E149" s="18">
        <f t="shared" si="15"/>
        <v>6942.3076923076924</v>
      </c>
      <c r="F149" s="15">
        <f t="shared" si="16"/>
        <v>7692.3076923076924</v>
      </c>
      <c r="G149" s="15">
        <f t="shared" si="17"/>
        <v>750</v>
      </c>
      <c r="H149" s="10">
        <v>750</v>
      </c>
      <c r="I149" s="9"/>
      <c r="J149" s="9"/>
      <c r="K149" s="9"/>
      <c r="L149" s="16"/>
    </row>
    <row r="150" spans="2:13" x14ac:dyDescent="0.2">
      <c r="B150" s="2">
        <f t="shared" si="18"/>
        <v>40518</v>
      </c>
      <c r="C150" s="3">
        <f t="shared" si="14"/>
        <v>0.75949999999999995</v>
      </c>
      <c r="E150" s="18">
        <f t="shared" si="15"/>
        <v>5842.3076923076924</v>
      </c>
      <c r="F150" s="15">
        <f t="shared" si="16"/>
        <v>7692.3076923076924</v>
      </c>
      <c r="G150" s="15">
        <f t="shared" si="17"/>
        <v>1850</v>
      </c>
      <c r="H150" s="10">
        <v>750</v>
      </c>
      <c r="I150" s="9"/>
      <c r="J150" s="9"/>
      <c r="K150" s="9"/>
      <c r="L150" s="16">
        <v>1100</v>
      </c>
      <c r="M150" t="s">
        <v>13</v>
      </c>
    </row>
    <row r="151" spans="2:13" x14ac:dyDescent="0.2">
      <c r="B151" s="2">
        <f t="shared" ref="B151:B189" si="19">B150+7</f>
        <v>40525</v>
      </c>
      <c r="C151" s="3">
        <f t="shared" ref="C151:C189" si="20">IF((F151-G151)/F151&gt;0,(F151-G151)/F151,0)</f>
        <v>0.90249999999999997</v>
      </c>
      <c r="E151" s="18">
        <f t="shared" ref="E151:E189" si="21">F151-G151</f>
        <v>6942.3076923076924</v>
      </c>
      <c r="F151" s="15">
        <f t="shared" si="16"/>
        <v>7692.3076923076924</v>
      </c>
      <c r="G151" s="15">
        <f t="shared" ref="G151:G189" si="22">H151+J151+K151+L151+I151</f>
        <v>750</v>
      </c>
      <c r="H151" s="10">
        <v>750</v>
      </c>
      <c r="I151" s="9"/>
      <c r="J151" s="9"/>
      <c r="K151" s="9"/>
      <c r="L151" s="16"/>
    </row>
    <row r="152" spans="2:13" x14ac:dyDescent="0.2">
      <c r="B152" s="2">
        <f t="shared" si="19"/>
        <v>40532</v>
      </c>
      <c r="C152" s="3">
        <f t="shared" si="20"/>
        <v>0.75949999999999995</v>
      </c>
      <c r="E152" s="18">
        <f t="shared" si="21"/>
        <v>5842.3076923076924</v>
      </c>
      <c r="F152" s="15">
        <f t="shared" si="16"/>
        <v>7692.3076923076924</v>
      </c>
      <c r="G152" s="15">
        <f t="shared" si="22"/>
        <v>1850</v>
      </c>
      <c r="H152" s="10">
        <v>750</v>
      </c>
      <c r="I152" s="9"/>
      <c r="J152" s="9"/>
      <c r="K152" s="9"/>
      <c r="L152" s="16">
        <v>1100</v>
      </c>
      <c r="M152" t="s">
        <v>13</v>
      </c>
    </row>
    <row r="153" spans="2:13" x14ac:dyDescent="0.2">
      <c r="B153" s="2">
        <f t="shared" si="19"/>
        <v>40539</v>
      </c>
      <c r="C153" s="3">
        <f t="shared" si="20"/>
        <v>0.75949999999999995</v>
      </c>
      <c r="E153" s="18">
        <f t="shared" si="21"/>
        <v>5842.3076923076924</v>
      </c>
      <c r="F153" s="15">
        <f t="shared" si="16"/>
        <v>7692.3076923076924</v>
      </c>
      <c r="G153" s="15">
        <f t="shared" si="22"/>
        <v>1850</v>
      </c>
      <c r="H153" s="10">
        <v>750</v>
      </c>
      <c r="I153" s="9"/>
      <c r="J153" s="9"/>
      <c r="K153" s="9"/>
      <c r="L153" s="16">
        <v>1100</v>
      </c>
      <c r="M153" t="s">
        <v>13</v>
      </c>
    </row>
    <row r="154" spans="2:13" x14ac:dyDescent="0.2">
      <c r="B154" s="2">
        <f t="shared" si="19"/>
        <v>40546</v>
      </c>
      <c r="C154" s="3">
        <f t="shared" si="20"/>
        <v>0.61650000000000005</v>
      </c>
      <c r="E154" s="18">
        <f t="shared" si="21"/>
        <v>4742.3076923076924</v>
      </c>
      <c r="F154" s="15">
        <f t="shared" si="16"/>
        <v>7692.3076923076924</v>
      </c>
      <c r="G154" s="15">
        <f t="shared" si="22"/>
        <v>2950</v>
      </c>
      <c r="H154" s="10">
        <v>750</v>
      </c>
      <c r="I154" s="9"/>
      <c r="J154" s="9"/>
      <c r="K154" s="9">
        <v>1100</v>
      </c>
      <c r="L154" s="16">
        <v>1100</v>
      </c>
      <c r="M154" t="s">
        <v>13</v>
      </c>
    </row>
    <row r="155" spans="2:13" x14ac:dyDescent="0.2">
      <c r="B155" s="2">
        <f t="shared" si="19"/>
        <v>40553</v>
      </c>
      <c r="C155" s="3">
        <f t="shared" si="20"/>
        <v>0.61650000000000005</v>
      </c>
      <c r="E155" s="18">
        <f t="shared" si="21"/>
        <v>4742.3076923076924</v>
      </c>
      <c r="F155" s="15">
        <f t="shared" si="16"/>
        <v>7692.3076923076924</v>
      </c>
      <c r="G155" s="15">
        <f t="shared" si="22"/>
        <v>2950</v>
      </c>
      <c r="H155" s="10">
        <v>750</v>
      </c>
      <c r="I155" s="9">
        <v>0</v>
      </c>
      <c r="J155" s="9"/>
      <c r="K155" s="9">
        <v>2200</v>
      </c>
      <c r="L155" s="16"/>
      <c r="M155" t="s">
        <v>17</v>
      </c>
    </row>
    <row r="156" spans="2:13" x14ac:dyDescent="0.2">
      <c r="B156" s="2">
        <f t="shared" si="19"/>
        <v>40560</v>
      </c>
      <c r="C156" s="3">
        <f t="shared" si="20"/>
        <v>0.47350000000000003</v>
      </c>
      <c r="E156" s="18">
        <f t="shared" si="21"/>
        <v>3642.3076923076924</v>
      </c>
      <c r="F156" s="15">
        <f t="shared" si="16"/>
        <v>7692.3076923076924</v>
      </c>
      <c r="G156" s="15">
        <f t="shared" si="22"/>
        <v>4050</v>
      </c>
      <c r="H156" s="10">
        <v>750</v>
      </c>
      <c r="I156" s="9">
        <v>1100</v>
      </c>
      <c r="J156" s="9"/>
      <c r="K156" s="9">
        <v>2200</v>
      </c>
      <c r="L156" s="16"/>
      <c r="M156" t="s">
        <v>18</v>
      </c>
    </row>
    <row r="157" spans="2:13" x14ac:dyDescent="0.2">
      <c r="B157" s="2">
        <f t="shared" si="19"/>
        <v>40567</v>
      </c>
      <c r="C157" s="3">
        <f t="shared" si="20"/>
        <v>0.47350000000000003</v>
      </c>
      <c r="E157" s="18">
        <f t="shared" si="21"/>
        <v>3642.3076923076924</v>
      </c>
      <c r="F157" s="15">
        <f t="shared" si="16"/>
        <v>7692.3076923076924</v>
      </c>
      <c r="G157" s="15">
        <f t="shared" si="22"/>
        <v>4050</v>
      </c>
      <c r="H157" s="10">
        <v>750</v>
      </c>
      <c r="I157" s="9"/>
      <c r="J157" s="9"/>
      <c r="K157" s="9">
        <v>3300</v>
      </c>
      <c r="L157" s="16"/>
    </row>
    <row r="158" spans="2:13" x14ac:dyDescent="0.2">
      <c r="B158" s="2">
        <f t="shared" si="19"/>
        <v>40574</v>
      </c>
      <c r="C158" s="3">
        <f t="shared" si="20"/>
        <v>0.61650000000000005</v>
      </c>
      <c r="E158" s="18">
        <f t="shared" si="21"/>
        <v>4742.3076923076924</v>
      </c>
      <c r="F158" s="15">
        <f t="shared" si="16"/>
        <v>7692.3076923076924</v>
      </c>
      <c r="G158" s="15">
        <f t="shared" si="22"/>
        <v>2950</v>
      </c>
      <c r="H158" s="10">
        <v>750</v>
      </c>
      <c r="I158" s="9"/>
      <c r="J158" s="9"/>
      <c r="K158" s="9">
        <v>2200</v>
      </c>
      <c r="L158" s="16"/>
    </row>
    <row r="159" spans="2:13" x14ac:dyDescent="0.2">
      <c r="B159" s="2">
        <f t="shared" si="19"/>
        <v>40581</v>
      </c>
      <c r="C159" s="3">
        <f t="shared" si="20"/>
        <v>0.61650000000000005</v>
      </c>
      <c r="E159" s="18">
        <f t="shared" si="21"/>
        <v>4742.3076923076924</v>
      </c>
      <c r="F159" s="15">
        <f t="shared" si="16"/>
        <v>7692.3076923076924</v>
      </c>
      <c r="G159" s="15">
        <f t="shared" si="22"/>
        <v>2950</v>
      </c>
      <c r="H159" s="10">
        <v>750</v>
      </c>
      <c r="I159" s="9"/>
      <c r="J159" s="9"/>
      <c r="K159" s="9">
        <v>2200</v>
      </c>
      <c r="L159" s="16"/>
    </row>
    <row r="160" spans="2:13" x14ac:dyDescent="0.2">
      <c r="B160" s="2">
        <f t="shared" si="19"/>
        <v>40588</v>
      </c>
      <c r="C160" s="3">
        <f t="shared" si="20"/>
        <v>0.47350000000000003</v>
      </c>
      <c r="E160" s="18">
        <f t="shared" si="21"/>
        <v>3642.3076923076924</v>
      </c>
      <c r="F160" s="15">
        <f t="shared" si="16"/>
        <v>7692.3076923076924</v>
      </c>
      <c r="G160" s="15">
        <f t="shared" si="22"/>
        <v>4050</v>
      </c>
      <c r="H160" s="10">
        <v>750</v>
      </c>
      <c r="I160" s="9">
        <v>1100</v>
      </c>
      <c r="J160" s="9"/>
      <c r="K160" s="9">
        <v>2200</v>
      </c>
      <c r="L160" s="16"/>
      <c r="M160" t="s">
        <v>18</v>
      </c>
    </row>
    <row r="161" spans="2:13" x14ac:dyDescent="0.2">
      <c r="B161" s="2">
        <f t="shared" si="19"/>
        <v>40595</v>
      </c>
      <c r="C161" s="3">
        <f t="shared" si="20"/>
        <v>0.61650000000000005</v>
      </c>
      <c r="E161" s="18">
        <f t="shared" si="21"/>
        <v>4742.3076923076924</v>
      </c>
      <c r="F161" s="15">
        <f t="shared" si="16"/>
        <v>7692.3076923076924</v>
      </c>
      <c r="G161" s="15">
        <f t="shared" si="22"/>
        <v>2950</v>
      </c>
      <c r="H161" s="10">
        <v>750</v>
      </c>
      <c r="I161" s="9"/>
      <c r="J161" s="9"/>
      <c r="K161" s="9">
        <v>2200</v>
      </c>
      <c r="L161" s="16"/>
    </row>
    <row r="162" spans="2:13" x14ac:dyDescent="0.2">
      <c r="B162" s="2">
        <f t="shared" si="19"/>
        <v>40602</v>
      </c>
      <c r="C162" s="3">
        <f t="shared" si="20"/>
        <v>0.61650000000000005</v>
      </c>
      <c r="E162" s="18">
        <f t="shared" si="21"/>
        <v>4742.3076923076924</v>
      </c>
      <c r="F162" s="15">
        <f t="shared" si="16"/>
        <v>7692.3076923076924</v>
      </c>
      <c r="G162" s="15">
        <f t="shared" si="22"/>
        <v>2950</v>
      </c>
      <c r="H162" s="10">
        <v>750</v>
      </c>
      <c r="I162" s="9"/>
      <c r="J162" s="9"/>
      <c r="K162" s="9">
        <v>2200</v>
      </c>
      <c r="L162" s="16"/>
    </row>
    <row r="163" spans="2:13" x14ac:dyDescent="0.2">
      <c r="B163" s="2">
        <f t="shared" si="19"/>
        <v>40609</v>
      </c>
      <c r="C163" s="3">
        <f t="shared" si="20"/>
        <v>0.61650000000000005</v>
      </c>
      <c r="E163" s="18">
        <f t="shared" si="21"/>
        <v>4742.3076923076924</v>
      </c>
      <c r="F163" s="15">
        <f t="shared" si="16"/>
        <v>7692.3076923076924</v>
      </c>
      <c r="G163" s="15">
        <f t="shared" si="22"/>
        <v>2950</v>
      </c>
      <c r="H163" s="10">
        <v>750</v>
      </c>
      <c r="I163" s="9"/>
      <c r="J163" s="9"/>
      <c r="K163" s="9">
        <v>2200</v>
      </c>
      <c r="L163" s="16"/>
    </row>
    <row r="164" spans="2:13" x14ac:dyDescent="0.2">
      <c r="B164" s="2">
        <f t="shared" si="19"/>
        <v>40616</v>
      </c>
      <c r="C164" s="3">
        <f t="shared" si="20"/>
        <v>0.47350000000000003</v>
      </c>
      <c r="E164" s="18">
        <f t="shared" si="21"/>
        <v>3642.3076923076924</v>
      </c>
      <c r="F164" s="15">
        <f t="shared" si="16"/>
        <v>7692.3076923076924</v>
      </c>
      <c r="G164" s="15">
        <f t="shared" si="22"/>
        <v>4050</v>
      </c>
      <c r="H164" s="10">
        <v>750</v>
      </c>
      <c r="I164" s="9">
        <v>1100</v>
      </c>
      <c r="J164" s="9"/>
      <c r="K164" s="9">
        <v>2200</v>
      </c>
      <c r="L164" s="16"/>
      <c r="M164" t="s">
        <v>18</v>
      </c>
    </row>
    <row r="165" spans="2:13" x14ac:dyDescent="0.2">
      <c r="B165" s="2">
        <f t="shared" si="19"/>
        <v>40623</v>
      </c>
      <c r="C165" s="3">
        <f t="shared" si="20"/>
        <v>0.61650000000000005</v>
      </c>
      <c r="E165" s="18">
        <f t="shared" si="21"/>
        <v>4742.3076923076924</v>
      </c>
      <c r="F165" s="15">
        <f t="shared" si="16"/>
        <v>7692.3076923076924</v>
      </c>
      <c r="G165" s="15">
        <f t="shared" si="22"/>
        <v>2950</v>
      </c>
      <c r="H165" s="10">
        <v>750</v>
      </c>
      <c r="I165" s="9"/>
      <c r="J165" s="9"/>
      <c r="K165" s="9">
        <v>2200</v>
      </c>
      <c r="L165" s="16"/>
    </row>
    <row r="166" spans="2:13" x14ac:dyDescent="0.2">
      <c r="B166" s="2">
        <f t="shared" si="19"/>
        <v>40630</v>
      </c>
      <c r="C166" s="3">
        <f t="shared" si="20"/>
        <v>0.61650000000000005</v>
      </c>
      <c r="E166" s="18">
        <f t="shared" si="21"/>
        <v>4742.3076923076924</v>
      </c>
      <c r="F166" s="15">
        <f t="shared" si="16"/>
        <v>7692.3076923076924</v>
      </c>
      <c r="G166" s="15">
        <f t="shared" si="22"/>
        <v>2950</v>
      </c>
      <c r="H166" s="10">
        <v>750</v>
      </c>
      <c r="I166" s="9"/>
      <c r="J166" s="9"/>
      <c r="K166" s="9">
        <v>2200</v>
      </c>
      <c r="L166" s="16"/>
    </row>
    <row r="167" spans="2:13" x14ac:dyDescent="0.2">
      <c r="B167" s="2">
        <f t="shared" si="19"/>
        <v>40637</v>
      </c>
      <c r="C167" s="3">
        <f t="shared" si="20"/>
        <v>0.61650000000000005</v>
      </c>
      <c r="E167" s="18">
        <f t="shared" si="21"/>
        <v>4742.3076923076924</v>
      </c>
      <c r="F167" s="15">
        <f t="shared" si="16"/>
        <v>7692.3076923076924</v>
      </c>
      <c r="G167" s="15">
        <f t="shared" si="22"/>
        <v>2950</v>
      </c>
      <c r="H167" s="10">
        <v>750</v>
      </c>
      <c r="I167" s="9"/>
      <c r="J167" s="9"/>
      <c r="K167" s="9">
        <v>2200</v>
      </c>
      <c r="L167" s="16"/>
    </row>
    <row r="168" spans="2:13" x14ac:dyDescent="0.2">
      <c r="B168" s="2">
        <f t="shared" si="19"/>
        <v>40644</v>
      </c>
      <c r="C168" s="3">
        <f t="shared" si="20"/>
        <v>0.47350000000000003</v>
      </c>
      <c r="E168" s="18">
        <f t="shared" si="21"/>
        <v>3642.3076923076924</v>
      </c>
      <c r="F168" s="15">
        <f t="shared" si="16"/>
        <v>7692.3076923076924</v>
      </c>
      <c r="G168" s="15">
        <f t="shared" si="22"/>
        <v>4050</v>
      </c>
      <c r="H168" s="10">
        <v>750</v>
      </c>
      <c r="I168" s="9">
        <v>1100</v>
      </c>
      <c r="J168" s="9"/>
      <c r="K168" s="9">
        <v>2200</v>
      </c>
      <c r="L168" s="16"/>
      <c r="M168" t="s">
        <v>18</v>
      </c>
    </row>
    <row r="169" spans="2:13" x14ac:dyDescent="0.2">
      <c r="B169" s="2">
        <f t="shared" si="19"/>
        <v>40651</v>
      </c>
      <c r="C169" s="3">
        <f t="shared" si="20"/>
        <v>0.61650000000000005</v>
      </c>
      <c r="E169" s="18">
        <f t="shared" si="21"/>
        <v>4742.3076923076924</v>
      </c>
      <c r="F169" s="15">
        <f t="shared" si="16"/>
        <v>7692.3076923076924</v>
      </c>
      <c r="G169" s="15">
        <f t="shared" si="22"/>
        <v>2950</v>
      </c>
      <c r="H169" s="10">
        <v>750</v>
      </c>
      <c r="I169" s="9"/>
      <c r="J169" s="9"/>
      <c r="K169" s="9">
        <v>2200</v>
      </c>
      <c r="L169" s="16"/>
    </row>
    <row r="170" spans="2:13" x14ac:dyDescent="0.2">
      <c r="B170" s="2">
        <f t="shared" si="19"/>
        <v>40658</v>
      </c>
      <c r="C170" s="3">
        <f t="shared" si="20"/>
        <v>0.47350000000000003</v>
      </c>
      <c r="E170" s="18">
        <f t="shared" si="21"/>
        <v>3642.3076923076924</v>
      </c>
      <c r="F170" s="15">
        <f t="shared" si="16"/>
        <v>7692.3076923076924</v>
      </c>
      <c r="G170" s="15">
        <f t="shared" si="22"/>
        <v>4050</v>
      </c>
      <c r="H170" s="10">
        <v>750</v>
      </c>
      <c r="I170" s="9"/>
      <c r="J170" s="9"/>
      <c r="K170" s="9">
        <v>2200</v>
      </c>
      <c r="L170" s="16">
        <v>1100</v>
      </c>
      <c r="M170" t="s">
        <v>13</v>
      </c>
    </row>
    <row r="171" spans="2:13" x14ac:dyDescent="0.2">
      <c r="B171" s="2">
        <f t="shared" si="19"/>
        <v>40665</v>
      </c>
      <c r="C171" s="3">
        <f t="shared" si="20"/>
        <v>0.61650000000000005</v>
      </c>
      <c r="E171" s="18">
        <f t="shared" si="21"/>
        <v>4742.3076923076924</v>
      </c>
      <c r="F171" s="15">
        <f t="shared" si="16"/>
        <v>7692.3076923076924</v>
      </c>
      <c r="G171" s="15">
        <f t="shared" si="22"/>
        <v>2950</v>
      </c>
      <c r="H171" s="10">
        <v>750</v>
      </c>
      <c r="I171" s="9"/>
      <c r="J171" s="9"/>
      <c r="K171" s="9">
        <v>2200</v>
      </c>
      <c r="L171" s="16"/>
    </row>
    <row r="172" spans="2:13" x14ac:dyDescent="0.2">
      <c r="B172" s="2">
        <f t="shared" si="19"/>
        <v>40672</v>
      </c>
      <c r="C172" s="3">
        <f t="shared" si="20"/>
        <v>0.61650000000000005</v>
      </c>
      <c r="E172" s="18">
        <f t="shared" si="21"/>
        <v>4742.3076923076924</v>
      </c>
      <c r="F172" s="15">
        <f t="shared" si="16"/>
        <v>7692.3076923076924</v>
      </c>
      <c r="G172" s="15">
        <f t="shared" si="22"/>
        <v>2950</v>
      </c>
      <c r="H172" s="10">
        <v>750</v>
      </c>
      <c r="I172" s="9"/>
      <c r="J172" s="9"/>
      <c r="K172" s="9">
        <v>2200</v>
      </c>
      <c r="L172" s="16"/>
    </row>
    <row r="173" spans="2:13" x14ac:dyDescent="0.2">
      <c r="B173" s="2">
        <f t="shared" si="19"/>
        <v>40679</v>
      </c>
      <c r="C173" s="3">
        <f t="shared" si="20"/>
        <v>0.47350000000000003</v>
      </c>
      <c r="E173" s="18">
        <f t="shared" si="21"/>
        <v>3642.3076923076924</v>
      </c>
      <c r="F173" s="15">
        <f t="shared" si="16"/>
        <v>7692.3076923076924</v>
      </c>
      <c r="G173" s="15">
        <f t="shared" si="22"/>
        <v>4050</v>
      </c>
      <c r="H173" s="10">
        <v>750</v>
      </c>
      <c r="I173" s="9">
        <v>1100</v>
      </c>
      <c r="J173" s="9"/>
      <c r="K173" s="9">
        <v>2200</v>
      </c>
      <c r="L173" s="16">
        <v>0</v>
      </c>
      <c r="M173" t="s">
        <v>18</v>
      </c>
    </row>
    <row r="174" spans="2:13" x14ac:dyDescent="0.2">
      <c r="B174" s="2">
        <f t="shared" si="19"/>
        <v>40686</v>
      </c>
      <c r="C174" s="3">
        <f t="shared" si="20"/>
        <v>0.61650000000000005</v>
      </c>
      <c r="E174" s="18">
        <f t="shared" si="21"/>
        <v>4742.3076923076924</v>
      </c>
      <c r="F174" s="15">
        <f t="shared" si="16"/>
        <v>7692.3076923076924</v>
      </c>
      <c r="G174" s="15">
        <f t="shared" si="22"/>
        <v>2950</v>
      </c>
      <c r="H174" s="10">
        <v>750</v>
      </c>
      <c r="I174" s="9"/>
      <c r="J174" s="9"/>
      <c r="K174" s="9">
        <v>2200</v>
      </c>
      <c r="L174" s="16"/>
    </row>
    <row r="175" spans="2:13" x14ac:dyDescent="0.2">
      <c r="B175" s="2">
        <f t="shared" si="19"/>
        <v>40693</v>
      </c>
      <c r="C175" s="3">
        <f t="shared" si="20"/>
        <v>0.47350000000000003</v>
      </c>
      <c r="E175" s="18">
        <f t="shared" si="21"/>
        <v>3642.3076923076924</v>
      </c>
      <c r="F175" s="15">
        <f t="shared" si="16"/>
        <v>7692.3076923076924</v>
      </c>
      <c r="G175" s="15">
        <f t="shared" si="22"/>
        <v>4050</v>
      </c>
      <c r="H175" s="10">
        <v>750</v>
      </c>
      <c r="I175" s="9"/>
      <c r="J175" s="9"/>
      <c r="K175" s="9">
        <v>2200</v>
      </c>
      <c r="L175" s="16">
        <v>1100</v>
      </c>
      <c r="M175" t="s">
        <v>13</v>
      </c>
    </row>
    <row r="176" spans="2:13" x14ac:dyDescent="0.2">
      <c r="B176" s="2">
        <f t="shared" si="19"/>
        <v>40700</v>
      </c>
      <c r="C176" s="3">
        <f t="shared" si="20"/>
        <v>0.47350000000000003</v>
      </c>
      <c r="E176" s="18">
        <f t="shared" si="21"/>
        <v>3642.3076923076924</v>
      </c>
      <c r="F176" s="15">
        <f t="shared" si="16"/>
        <v>7692.3076923076924</v>
      </c>
      <c r="G176" s="15">
        <f t="shared" si="22"/>
        <v>4050</v>
      </c>
      <c r="H176" s="10">
        <v>750</v>
      </c>
      <c r="I176" s="9"/>
      <c r="J176" s="9"/>
      <c r="K176" s="9">
        <v>3300</v>
      </c>
      <c r="L176" s="16"/>
    </row>
    <row r="177" spans="2:13" x14ac:dyDescent="0.2">
      <c r="B177" s="2">
        <f t="shared" si="19"/>
        <v>40707</v>
      </c>
      <c r="C177" s="3">
        <f t="shared" si="20"/>
        <v>0.33050000000000002</v>
      </c>
      <c r="E177" s="18">
        <f t="shared" si="21"/>
        <v>2542.3076923076924</v>
      </c>
      <c r="F177" s="15">
        <f t="shared" si="16"/>
        <v>7692.3076923076924</v>
      </c>
      <c r="G177" s="15">
        <f t="shared" si="22"/>
        <v>5150</v>
      </c>
      <c r="H177" s="10">
        <v>750</v>
      </c>
      <c r="I177" s="9">
        <v>1100</v>
      </c>
      <c r="J177" s="9"/>
      <c r="K177" s="9">
        <v>2200</v>
      </c>
      <c r="L177" s="16">
        <v>1100</v>
      </c>
      <c r="M177" t="s">
        <v>19</v>
      </c>
    </row>
    <row r="178" spans="2:13" x14ac:dyDescent="0.2">
      <c r="B178" s="2">
        <f t="shared" si="19"/>
        <v>40714</v>
      </c>
      <c r="C178" s="3">
        <f t="shared" si="20"/>
        <v>0.47350000000000003</v>
      </c>
      <c r="E178" s="18">
        <f t="shared" si="21"/>
        <v>3642.3076923076924</v>
      </c>
      <c r="F178" s="15">
        <f t="shared" si="16"/>
        <v>7692.3076923076924</v>
      </c>
      <c r="G178" s="15">
        <f t="shared" si="22"/>
        <v>4050</v>
      </c>
      <c r="H178" s="10">
        <v>750</v>
      </c>
      <c r="I178" s="9"/>
      <c r="J178" s="9"/>
      <c r="K178" s="9">
        <v>2200</v>
      </c>
      <c r="L178" s="16">
        <v>1100</v>
      </c>
      <c r="M178" t="s">
        <v>13</v>
      </c>
    </row>
    <row r="179" spans="2:13" x14ac:dyDescent="0.2">
      <c r="B179" s="2">
        <f t="shared" si="19"/>
        <v>40721</v>
      </c>
      <c r="C179" s="3">
        <f t="shared" si="20"/>
        <v>0.61650000000000005</v>
      </c>
      <c r="E179" s="18">
        <f t="shared" si="21"/>
        <v>4742.3076923076924</v>
      </c>
      <c r="F179" s="15">
        <f t="shared" si="16"/>
        <v>7692.3076923076924</v>
      </c>
      <c r="G179" s="15">
        <f t="shared" si="22"/>
        <v>2950</v>
      </c>
      <c r="H179" s="10">
        <v>750</v>
      </c>
      <c r="I179" s="9"/>
      <c r="J179" s="9"/>
      <c r="K179" s="9">
        <v>2200</v>
      </c>
      <c r="L179" s="16"/>
    </row>
    <row r="180" spans="2:13" x14ac:dyDescent="0.2">
      <c r="B180" s="2">
        <f t="shared" si="19"/>
        <v>40728</v>
      </c>
      <c r="C180" s="3">
        <f t="shared" si="20"/>
        <v>0.61650000000000005</v>
      </c>
      <c r="E180" s="18">
        <f t="shared" si="21"/>
        <v>4742.3076923076924</v>
      </c>
      <c r="F180" s="15">
        <f t="shared" si="16"/>
        <v>7692.3076923076924</v>
      </c>
      <c r="G180" s="15">
        <f t="shared" si="22"/>
        <v>2950</v>
      </c>
      <c r="H180" s="10">
        <v>750</v>
      </c>
      <c r="I180" s="9"/>
      <c r="J180" s="9"/>
      <c r="K180" s="9">
        <v>2200</v>
      </c>
      <c r="L180" s="16"/>
    </row>
    <row r="181" spans="2:13" x14ac:dyDescent="0.2">
      <c r="B181" s="2">
        <f t="shared" si="19"/>
        <v>40735</v>
      </c>
      <c r="C181" s="3">
        <f t="shared" si="20"/>
        <v>0.47350000000000003</v>
      </c>
      <c r="E181" s="18">
        <f t="shared" si="21"/>
        <v>3642.3076923076924</v>
      </c>
      <c r="F181" s="15">
        <f t="shared" si="16"/>
        <v>7692.3076923076924</v>
      </c>
      <c r="G181" s="15">
        <f t="shared" si="22"/>
        <v>4050</v>
      </c>
      <c r="H181" s="10">
        <v>750</v>
      </c>
      <c r="I181" s="9">
        <v>1100</v>
      </c>
      <c r="J181" s="9"/>
      <c r="K181" s="9">
        <v>2200</v>
      </c>
      <c r="L181" s="16"/>
      <c r="M181" t="s">
        <v>18</v>
      </c>
    </row>
    <row r="182" spans="2:13" x14ac:dyDescent="0.2">
      <c r="B182" s="2">
        <f t="shared" si="19"/>
        <v>40742</v>
      </c>
      <c r="C182" s="3">
        <f t="shared" si="20"/>
        <v>0.61650000000000005</v>
      </c>
      <c r="E182" s="18">
        <f t="shared" si="21"/>
        <v>4742.3076923076924</v>
      </c>
      <c r="F182" s="15">
        <f t="shared" si="16"/>
        <v>7692.3076923076924</v>
      </c>
      <c r="G182" s="15">
        <f t="shared" si="22"/>
        <v>2950</v>
      </c>
      <c r="H182" s="10">
        <v>750</v>
      </c>
      <c r="I182" s="9"/>
      <c r="J182" s="9"/>
      <c r="K182" s="9">
        <v>2200</v>
      </c>
      <c r="L182" s="16"/>
    </row>
    <row r="183" spans="2:13" x14ac:dyDescent="0.2">
      <c r="B183" s="2">
        <f t="shared" si="19"/>
        <v>40749</v>
      </c>
      <c r="C183" s="3">
        <f t="shared" si="20"/>
        <v>0.61650000000000005</v>
      </c>
      <c r="E183" s="18">
        <f t="shared" si="21"/>
        <v>4742.3076923076924</v>
      </c>
      <c r="F183" s="15">
        <f t="shared" si="16"/>
        <v>7692.3076923076924</v>
      </c>
      <c r="G183" s="15">
        <f t="shared" si="22"/>
        <v>2950</v>
      </c>
      <c r="H183" s="10">
        <v>750</v>
      </c>
      <c r="I183" s="9"/>
      <c r="J183" s="9"/>
      <c r="K183" s="9">
        <v>2200</v>
      </c>
      <c r="L183" s="16"/>
    </row>
    <row r="184" spans="2:13" x14ac:dyDescent="0.2">
      <c r="B184" s="2">
        <f t="shared" si="19"/>
        <v>40756</v>
      </c>
      <c r="C184" s="3">
        <f t="shared" si="20"/>
        <v>0.61650000000000005</v>
      </c>
      <c r="E184" s="18">
        <f t="shared" si="21"/>
        <v>4742.3076923076924</v>
      </c>
      <c r="F184" s="15">
        <f t="shared" si="16"/>
        <v>7692.3076923076924</v>
      </c>
      <c r="G184" s="15">
        <f t="shared" si="22"/>
        <v>2950</v>
      </c>
      <c r="H184" s="10">
        <v>750</v>
      </c>
      <c r="I184" s="9"/>
      <c r="J184" s="9"/>
      <c r="K184" s="9">
        <v>2200</v>
      </c>
      <c r="L184" s="16"/>
    </row>
    <row r="185" spans="2:13" x14ac:dyDescent="0.2">
      <c r="B185" s="2">
        <f t="shared" si="19"/>
        <v>40763</v>
      </c>
      <c r="C185" s="3">
        <f t="shared" si="20"/>
        <v>0.61650000000000005</v>
      </c>
      <c r="E185" s="18">
        <f t="shared" si="21"/>
        <v>4742.3076923076924</v>
      </c>
      <c r="F185" s="15">
        <f t="shared" si="16"/>
        <v>7692.3076923076924</v>
      </c>
      <c r="G185" s="15">
        <f t="shared" si="22"/>
        <v>2950</v>
      </c>
      <c r="H185" s="10">
        <v>750</v>
      </c>
      <c r="I185" s="9"/>
      <c r="J185" s="9"/>
      <c r="K185" s="9">
        <v>2200</v>
      </c>
      <c r="L185" s="16"/>
    </row>
    <row r="186" spans="2:13" x14ac:dyDescent="0.2">
      <c r="B186" s="2">
        <f t="shared" si="19"/>
        <v>40770</v>
      </c>
      <c r="C186" s="3">
        <f t="shared" si="20"/>
        <v>0.33050000000000002</v>
      </c>
      <c r="E186" s="18">
        <f t="shared" si="21"/>
        <v>2542.3076923076924</v>
      </c>
      <c r="F186" s="15">
        <f t="shared" si="16"/>
        <v>7692.3076923076924</v>
      </c>
      <c r="G186" s="15">
        <f t="shared" si="22"/>
        <v>5150</v>
      </c>
      <c r="H186" s="10">
        <v>750</v>
      </c>
      <c r="I186" s="9">
        <v>1100</v>
      </c>
      <c r="J186" s="9"/>
      <c r="K186" s="9">
        <v>2200</v>
      </c>
      <c r="L186" s="16">
        <v>1100</v>
      </c>
      <c r="M186" t="s">
        <v>19</v>
      </c>
    </row>
    <row r="187" spans="2:13" x14ac:dyDescent="0.2">
      <c r="B187" s="2">
        <f t="shared" si="19"/>
        <v>40777</v>
      </c>
      <c r="C187" s="3">
        <f t="shared" si="20"/>
        <v>0.61650000000000005</v>
      </c>
      <c r="E187" s="18">
        <f t="shared" si="21"/>
        <v>4742.3076923076924</v>
      </c>
      <c r="F187" s="15">
        <f t="shared" si="16"/>
        <v>7692.3076923076924</v>
      </c>
      <c r="G187" s="15">
        <f t="shared" si="22"/>
        <v>2950</v>
      </c>
      <c r="H187" s="10">
        <v>750</v>
      </c>
      <c r="I187" s="9"/>
      <c r="J187" s="9"/>
      <c r="K187" s="9">
        <v>2200</v>
      </c>
      <c r="L187" s="16"/>
    </row>
    <row r="188" spans="2:13" x14ac:dyDescent="0.2">
      <c r="B188" s="2">
        <f t="shared" si="19"/>
        <v>40784</v>
      </c>
      <c r="C188" s="3">
        <f t="shared" si="20"/>
        <v>0.61650000000000005</v>
      </c>
      <c r="E188" s="18">
        <f t="shared" si="21"/>
        <v>4742.3076923076924</v>
      </c>
      <c r="F188" s="15">
        <f t="shared" si="16"/>
        <v>7692.3076923076924</v>
      </c>
      <c r="G188" s="15">
        <f t="shared" si="22"/>
        <v>2950</v>
      </c>
      <c r="H188" s="10">
        <v>750</v>
      </c>
      <c r="I188" s="9"/>
      <c r="J188" s="9"/>
      <c r="K188" s="9">
        <v>2200</v>
      </c>
      <c r="L188" s="16"/>
    </row>
    <row r="189" spans="2:13" x14ac:dyDescent="0.2">
      <c r="B189" s="2">
        <f t="shared" si="19"/>
        <v>40791</v>
      </c>
      <c r="C189" s="3">
        <f t="shared" si="20"/>
        <v>0.61650000000000005</v>
      </c>
      <c r="E189" s="18">
        <f t="shared" si="21"/>
        <v>4742.3076923076924</v>
      </c>
      <c r="F189" s="15">
        <f t="shared" si="16"/>
        <v>7692.3076923076924</v>
      </c>
      <c r="G189" s="15">
        <f t="shared" si="22"/>
        <v>2950</v>
      </c>
      <c r="H189" s="10">
        <v>750</v>
      </c>
      <c r="I189" s="9"/>
      <c r="J189" s="9"/>
      <c r="K189" s="9">
        <v>2200</v>
      </c>
      <c r="L189" s="16"/>
    </row>
    <row r="190" spans="2:13" x14ac:dyDescent="0.2">
      <c r="B190" s="2">
        <f t="shared" ref="B190:B253" si="23">B189+7</f>
        <v>40798</v>
      </c>
      <c r="C190" s="3">
        <f t="shared" ref="C190:C253" si="24">IF((F190-G190)/F190&gt;0,(F190-G190)/F190,0)</f>
        <v>0.47350000000000003</v>
      </c>
      <c r="E190" s="18">
        <f t="shared" ref="E190:E253" si="25">F190-G190</f>
        <v>3642.3076923076924</v>
      </c>
      <c r="F190" s="15">
        <f t="shared" si="16"/>
        <v>7692.3076923076924</v>
      </c>
      <c r="G190" s="15">
        <f t="shared" ref="G190:G253" si="26">H190+J190+K190+L190+I190</f>
        <v>4050</v>
      </c>
      <c r="H190" s="10">
        <v>750</v>
      </c>
      <c r="I190" s="9">
        <v>1100</v>
      </c>
      <c r="J190" s="9"/>
      <c r="K190" s="9">
        <v>2200</v>
      </c>
      <c r="L190" s="16"/>
      <c r="M190" t="s">
        <v>18</v>
      </c>
    </row>
    <row r="191" spans="2:13" x14ac:dyDescent="0.2">
      <c r="B191" s="2">
        <f t="shared" si="23"/>
        <v>40805</v>
      </c>
      <c r="C191" s="3">
        <f t="shared" si="24"/>
        <v>0.61650000000000005</v>
      </c>
      <c r="E191" s="18">
        <f t="shared" si="25"/>
        <v>4742.3076923076924</v>
      </c>
      <c r="F191" s="15">
        <f t="shared" si="16"/>
        <v>7692.3076923076924</v>
      </c>
      <c r="G191" s="15">
        <f t="shared" si="26"/>
        <v>2950</v>
      </c>
      <c r="H191" s="10">
        <v>750</v>
      </c>
      <c r="I191" s="9"/>
      <c r="J191" s="9"/>
      <c r="K191" s="9">
        <v>2200</v>
      </c>
      <c r="L191" s="16"/>
    </row>
    <row r="192" spans="2:13" x14ac:dyDescent="0.2">
      <c r="B192" s="2">
        <f t="shared" si="23"/>
        <v>40812</v>
      </c>
      <c r="C192" s="3">
        <f t="shared" si="24"/>
        <v>0.61650000000000005</v>
      </c>
      <c r="E192" s="18">
        <f t="shared" si="25"/>
        <v>4742.3076923076924</v>
      </c>
      <c r="F192" s="15">
        <f t="shared" si="16"/>
        <v>7692.3076923076924</v>
      </c>
      <c r="G192" s="15">
        <f t="shared" si="26"/>
        <v>2950</v>
      </c>
      <c r="H192" s="10">
        <v>750</v>
      </c>
      <c r="I192" s="9"/>
      <c r="J192" s="9"/>
      <c r="K192" s="9">
        <v>2200</v>
      </c>
      <c r="L192" s="16"/>
    </row>
    <row r="193" spans="2:13" x14ac:dyDescent="0.2">
      <c r="B193" s="2">
        <f t="shared" si="23"/>
        <v>40819</v>
      </c>
      <c r="C193" s="3">
        <f t="shared" si="24"/>
        <v>0.61650000000000005</v>
      </c>
      <c r="E193" s="18">
        <f t="shared" si="25"/>
        <v>4742.3076923076924</v>
      </c>
      <c r="F193" s="15">
        <f t="shared" si="16"/>
        <v>7692.3076923076924</v>
      </c>
      <c r="G193" s="15">
        <f t="shared" si="26"/>
        <v>2950</v>
      </c>
      <c r="H193" s="10">
        <v>750</v>
      </c>
      <c r="I193" s="9"/>
      <c r="J193" s="9"/>
      <c r="K193" s="9">
        <v>2200</v>
      </c>
      <c r="L193" s="16"/>
    </row>
    <row r="194" spans="2:13" x14ac:dyDescent="0.2">
      <c r="B194" s="2">
        <f t="shared" si="23"/>
        <v>40826</v>
      </c>
      <c r="C194" s="3">
        <f t="shared" si="24"/>
        <v>0.47350000000000003</v>
      </c>
      <c r="E194" s="18">
        <f t="shared" si="25"/>
        <v>3642.3076923076924</v>
      </c>
      <c r="F194" s="15">
        <f t="shared" si="16"/>
        <v>7692.3076923076924</v>
      </c>
      <c r="G194" s="15">
        <f t="shared" si="26"/>
        <v>4050</v>
      </c>
      <c r="H194" s="10">
        <v>750</v>
      </c>
      <c r="I194" s="9">
        <v>1100</v>
      </c>
      <c r="J194" s="9"/>
      <c r="K194" s="9">
        <v>2200</v>
      </c>
      <c r="L194" s="16"/>
      <c r="M194" t="s">
        <v>18</v>
      </c>
    </row>
    <row r="195" spans="2:13" x14ac:dyDescent="0.2">
      <c r="B195" s="2">
        <f t="shared" si="23"/>
        <v>40833</v>
      </c>
      <c r="C195" s="3">
        <f t="shared" si="24"/>
        <v>0.61650000000000005</v>
      </c>
      <c r="E195" s="18">
        <f t="shared" si="25"/>
        <v>4742.3076923076924</v>
      </c>
      <c r="F195" s="15">
        <f t="shared" si="16"/>
        <v>7692.3076923076924</v>
      </c>
      <c r="G195" s="15">
        <f t="shared" si="26"/>
        <v>2950</v>
      </c>
      <c r="H195" s="10">
        <v>750</v>
      </c>
      <c r="I195" s="9"/>
      <c r="J195" s="9"/>
      <c r="K195" s="9">
        <v>2200</v>
      </c>
      <c r="L195" s="16"/>
    </row>
    <row r="196" spans="2:13" x14ac:dyDescent="0.2">
      <c r="B196" s="2">
        <f t="shared" si="23"/>
        <v>40840</v>
      </c>
      <c r="C196" s="3">
        <f t="shared" si="24"/>
        <v>0.47350000000000003</v>
      </c>
      <c r="E196" s="18">
        <f t="shared" si="25"/>
        <v>3642.3076923076924</v>
      </c>
      <c r="F196" s="15">
        <f t="shared" si="16"/>
        <v>7692.3076923076924</v>
      </c>
      <c r="G196" s="15">
        <f t="shared" si="26"/>
        <v>4050</v>
      </c>
      <c r="H196" s="10">
        <v>750</v>
      </c>
      <c r="I196" s="9"/>
      <c r="J196" s="9"/>
      <c r="K196" s="9">
        <v>2200</v>
      </c>
      <c r="L196" s="16">
        <v>1100</v>
      </c>
      <c r="M196" t="s">
        <v>13</v>
      </c>
    </row>
    <row r="197" spans="2:13" x14ac:dyDescent="0.2">
      <c r="B197" s="2">
        <f t="shared" si="23"/>
        <v>40847</v>
      </c>
      <c r="C197" s="3">
        <f t="shared" si="24"/>
        <v>0.47350000000000003</v>
      </c>
      <c r="E197" s="18">
        <f t="shared" si="25"/>
        <v>3642.3076923076924</v>
      </c>
      <c r="F197" s="15">
        <f t="shared" si="16"/>
        <v>7692.3076923076924</v>
      </c>
      <c r="G197" s="15">
        <f t="shared" si="26"/>
        <v>4050</v>
      </c>
      <c r="H197" s="10">
        <v>750</v>
      </c>
      <c r="I197" s="9"/>
      <c r="J197" s="9"/>
      <c r="K197" s="9">
        <v>2200</v>
      </c>
      <c r="L197" s="16">
        <v>1100</v>
      </c>
      <c r="M197" t="s">
        <v>13</v>
      </c>
    </row>
    <row r="198" spans="2:13" x14ac:dyDescent="0.2">
      <c r="B198" s="2">
        <f t="shared" si="23"/>
        <v>40854</v>
      </c>
      <c r="C198" s="3">
        <f t="shared" si="24"/>
        <v>0.61650000000000005</v>
      </c>
      <c r="E198" s="18">
        <f t="shared" si="25"/>
        <v>4742.3076923076924</v>
      </c>
      <c r="F198" s="15">
        <f t="shared" si="16"/>
        <v>7692.3076923076924</v>
      </c>
      <c r="G198" s="15">
        <f t="shared" si="26"/>
        <v>2950</v>
      </c>
      <c r="H198" s="10">
        <v>750</v>
      </c>
      <c r="I198" s="9"/>
      <c r="J198" s="9"/>
      <c r="K198" s="9">
        <v>2200</v>
      </c>
      <c r="L198" s="16"/>
    </row>
    <row r="199" spans="2:13" x14ac:dyDescent="0.2">
      <c r="B199" s="2">
        <f t="shared" si="23"/>
        <v>40861</v>
      </c>
      <c r="C199" s="3">
        <f t="shared" si="24"/>
        <v>0.47350000000000003</v>
      </c>
      <c r="E199" s="18">
        <f t="shared" si="25"/>
        <v>3642.3076923076924</v>
      </c>
      <c r="F199" s="15">
        <f t="shared" si="16"/>
        <v>7692.3076923076924</v>
      </c>
      <c r="G199" s="15">
        <f t="shared" si="26"/>
        <v>4050</v>
      </c>
      <c r="H199" s="10">
        <v>750</v>
      </c>
      <c r="I199" s="9">
        <v>1100</v>
      </c>
      <c r="J199" s="9"/>
      <c r="K199" s="9">
        <v>2200</v>
      </c>
      <c r="L199" s="16"/>
      <c r="M199" t="s">
        <v>18</v>
      </c>
    </row>
    <row r="200" spans="2:13" x14ac:dyDescent="0.2">
      <c r="B200" s="2">
        <f t="shared" si="23"/>
        <v>40868</v>
      </c>
      <c r="C200" s="3">
        <f t="shared" si="24"/>
        <v>0.61650000000000005</v>
      </c>
      <c r="E200" s="18">
        <f t="shared" si="25"/>
        <v>4742.3076923076924</v>
      </c>
      <c r="F200" s="15">
        <f t="shared" si="16"/>
        <v>7692.3076923076924</v>
      </c>
      <c r="G200" s="15">
        <f t="shared" si="26"/>
        <v>2950</v>
      </c>
      <c r="H200" s="10">
        <v>750</v>
      </c>
      <c r="I200" s="9"/>
      <c r="J200" s="9"/>
      <c r="K200" s="9">
        <v>2200</v>
      </c>
      <c r="L200" s="16"/>
    </row>
    <row r="201" spans="2:13" x14ac:dyDescent="0.2">
      <c r="B201" s="2">
        <f t="shared" si="23"/>
        <v>40875</v>
      </c>
      <c r="C201" s="3">
        <f t="shared" si="24"/>
        <v>0.61650000000000005</v>
      </c>
      <c r="E201" s="18">
        <f t="shared" si="25"/>
        <v>4742.3076923076924</v>
      </c>
      <c r="F201" s="15">
        <f t="shared" ref="F201:F264" si="27">400000/52</f>
        <v>7692.3076923076924</v>
      </c>
      <c r="G201" s="15">
        <f t="shared" si="26"/>
        <v>2950</v>
      </c>
      <c r="H201" s="10">
        <v>750</v>
      </c>
      <c r="I201" s="9"/>
      <c r="J201" s="9"/>
      <c r="K201" s="9">
        <v>2200</v>
      </c>
      <c r="L201" s="16"/>
    </row>
    <row r="202" spans="2:13" x14ac:dyDescent="0.2">
      <c r="B202" s="2">
        <f t="shared" si="23"/>
        <v>40882</v>
      </c>
      <c r="C202" s="3">
        <f t="shared" si="24"/>
        <v>0.47350000000000003</v>
      </c>
      <c r="E202" s="18">
        <f t="shared" si="25"/>
        <v>3642.3076923076924</v>
      </c>
      <c r="F202" s="15">
        <f t="shared" si="27"/>
        <v>7692.3076923076924</v>
      </c>
      <c r="G202" s="15">
        <f t="shared" si="26"/>
        <v>4050</v>
      </c>
      <c r="H202" s="10">
        <v>750</v>
      </c>
      <c r="I202" s="9"/>
      <c r="J202" s="9"/>
      <c r="K202" s="9">
        <v>2200</v>
      </c>
      <c r="L202" s="16">
        <v>1100</v>
      </c>
      <c r="M202" t="s">
        <v>13</v>
      </c>
    </row>
    <row r="203" spans="2:13" x14ac:dyDescent="0.2">
      <c r="B203" s="2">
        <f t="shared" si="23"/>
        <v>40889</v>
      </c>
      <c r="C203" s="3">
        <f t="shared" si="24"/>
        <v>0.47350000000000003</v>
      </c>
      <c r="E203" s="18">
        <f t="shared" si="25"/>
        <v>3642.3076923076924</v>
      </c>
      <c r="F203" s="15">
        <f t="shared" si="27"/>
        <v>7692.3076923076924</v>
      </c>
      <c r="G203" s="15">
        <f t="shared" si="26"/>
        <v>4050</v>
      </c>
      <c r="H203" s="10">
        <v>750</v>
      </c>
      <c r="I203" s="9">
        <v>1100</v>
      </c>
      <c r="J203" s="9"/>
      <c r="K203" s="9">
        <v>2200</v>
      </c>
      <c r="L203" s="16">
        <v>0</v>
      </c>
      <c r="M203" t="s">
        <v>18</v>
      </c>
    </row>
    <row r="204" spans="2:13" x14ac:dyDescent="0.2">
      <c r="B204" s="2">
        <f t="shared" si="23"/>
        <v>40896</v>
      </c>
      <c r="C204" s="3">
        <f t="shared" si="24"/>
        <v>0.61650000000000005</v>
      </c>
      <c r="E204" s="18">
        <f t="shared" si="25"/>
        <v>4742.3076923076924</v>
      </c>
      <c r="F204" s="15">
        <f t="shared" si="27"/>
        <v>7692.3076923076924</v>
      </c>
      <c r="G204" s="15">
        <f t="shared" si="26"/>
        <v>2950</v>
      </c>
      <c r="H204" s="10">
        <v>750</v>
      </c>
      <c r="I204" s="9"/>
      <c r="J204" s="9"/>
      <c r="K204" s="9">
        <v>2200</v>
      </c>
      <c r="L204" s="16"/>
    </row>
    <row r="205" spans="2:13" x14ac:dyDescent="0.2">
      <c r="B205" s="2">
        <f t="shared" si="23"/>
        <v>40903</v>
      </c>
      <c r="C205" s="3">
        <f t="shared" si="24"/>
        <v>0.47350000000000003</v>
      </c>
      <c r="E205" s="18">
        <f t="shared" si="25"/>
        <v>3642.3076923076924</v>
      </c>
      <c r="F205" s="15">
        <f t="shared" si="27"/>
        <v>7692.3076923076924</v>
      </c>
      <c r="G205" s="15">
        <f t="shared" si="26"/>
        <v>4050</v>
      </c>
      <c r="H205" s="10">
        <v>750</v>
      </c>
      <c r="I205" s="9"/>
      <c r="J205" s="9"/>
      <c r="K205" s="9">
        <v>2200</v>
      </c>
      <c r="L205" s="16">
        <v>1100</v>
      </c>
      <c r="M205" t="s">
        <v>13</v>
      </c>
    </row>
    <row r="206" spans="2:13" x14ac:dyDescent="0.2">
      <c r="B206" s="2">
        <f t="shared" si="23"/>
        <v>40910</v>
      </c>
      <c r="C206" s="3">
        <f t="shared" si="24"/>
        <v>0.57099999999999995</v>
      </c>
      <c r="E206" s="18">
        <f t="shared" si="25"/>
        <v>4392.3076923076924</v>
      </c>
      <c r="F206" s="15">
        <f t="shared" si="27"/>
        <v>7692.3076923076924</v>
      </c>
      <c r="G206" s="15">
        <f t="shared" si="26"/>
        <v>3300</v>
      </c>
      <c r="H206" s="10"/>
      <c r="I206" s="9"/>
      <c r="J206" s="9"/>
      <c r="K206" s="9">
        <v>2200</v>
      </c>
      <c r="L206" s="16">
        <v>1100</v>
      </c>
      <c r="M206" t="s">
        <v>13</v>
      </c>
    </row>
    <row r="207" spans="2:13" x14ac:dyDescent="0.2">
      <c r="B207" s="2">
        <f t="shared" si="23"/>
        <v>40917</v>
      </c>
      <c r="C207" s="3">
        <f t="shared" si="24"/>
        <v>0.57099999999999995</v>
      </c>
      <c r="E207" s="18">
        <f t="shared" si="25"/>
        <v>4392.3076923076924</v>
      </c>
      <c r="F207" s="15">
        <f t="shared" si="27"/>
        <v>7692.3076923076924</v>
      </c>
      <c r="G207" s="15">
        <f t="shared" si="26"/>
        <v>3300</v>
      </c>
      <c r="H207" s="10"/>
      <c r="I207" s="9">
        <v>1100</v>
      </c>
      <c r="J207" s="9"/>
      <c r="K207" s="9">
        <v>2200</v>
      </c>
      <c r="L207" s="16"/>
      <c r="M207" t="s">
        <v>18</v>
      </c>
    </row>
    <row r="208" spans="2:13" x14ac:dyDescent="0.2">
      <c r="B208" s="2">
        <f t="shared" si="23"/>
        <v>40924</v>
      </c>
      <c r="C208" s="3">
        <f t="shared" si="24"/>
        <v>0.71399999999999997</v>
      </c>
      <c r="E208" s="18">
        <f t="shared" si="25"/>
        <v>5492.3076923076924</v>
      </c>
      <c r="F208" s="15">
        <f t="shared" si="27"/>
        <v>7692.3076923076924</v>
      </c>
      <c r="G208" s="15">
        <f t="shared" si="26"/>
        <v>2200</v>
      </c>
      <c r="H208" s="10"/>
      <c r="I208" s="9"/>
      <c r="J208" s="9"/>
      <c r="K208" s="9">
        <v>2200</v>
      </c>
      <c r="L208" s="16"/>
    </row>
    <row r="209" spans="2:13" x14ac:dyDescent="0.2">
      <c r="B209" s="2">
        <f t="shared" si="23"/>
        <v>40931</v>
      </c>
      <c r="C209" s="3">
        <f t="shared" si="24"/>
        <v>0.71399999999999997</v>
      </c>
      <c r="E209" s="18">
        <f t="shared" si="25"/>
        <v>5492.3076923076924</v>
      </c>
      <c r="F209" s="15">
        <f t="shared" si="27"/>
        <v>7692.3076923076924</v>
      </c>
      <c r="G209" s="15">
        <f t="shared" si="26"/>
        <v>2200</v>
      </c>
      <c r="H209" s="10"/>
      <c r="I209" s="9"/>
      <c r="J209" s="9"/>
      <c r="K209" s="9">
        <v>2200</v>
      </c>
      <c r="L209" s="16"/>
    </row>
    <row r="210" spans="2:13" x14ac:dyDescent="0.2">
      <c r="B210" s="2">
        <f t="shared" si="23"/>
        <v>40938</v>
      </c>
      <c r="C210" s="3">
        <f t="shared" si="24"/>
        <v>0.71399999999999997</v>
      </c>
      <c r="E210" s="18">
        <f t="shared" si="25"/>
        <v>5492.3076923076924</v>
      </c>
      <c r="F210" s="15">
        <f t="shared" si="27"/>
        <v>7692.3076923076924</v>
      </c>
      <c r="G210" s="15">
        <f t="shared" si="26"/>
        <v>2200</v>
      </c>
      <c r="H210" s="10"/>
      <c r="I210" s="9"/>
      <c r="J210" s="9"/>
      <c r="K210" s="9">
        <v>2200</v>
      </c>
      <c r="L210" s="16"/>
    </row>
    <row r="211" spans="2:13" x14ac:dyDescent="0.2">
      <c r="B211" s="2">
        <f t="shared" si="23"/>
        <v>40945</v>
      </c>
      <c r="C211" s="3">
        <f t="shared" si="24"/>
        <v>0.71399999999999997</v>
      </c>
      <c r="E211" s="18">
        <f t="shared" si="25"/>
        <v>5492.3076923076924</v>
      </c>
      <c r="F211" s="15">
        <f t="shared" si="27"/>
        <v>7692.3076923076924</v>
      </c>
      <c r="G211" s="15">
        <f t="shared" si="26"/>
        <v>2200</v>
      </c>
      <c r="H211" s="10"/>
      <c r="I211" s="9"/>
      <c r="J211" s="9"/>
      <c r="K211" s="9">
        <v>2200</v>
      </c>
      <c r="L211" s="16"/>
    </row>
    <row r="212" spans="2:13" x14ac:dyDescent="0.2">
      <c r="B212" s="2">
        <f t="shared" si="23"/>
        <v>40952</v>
      </c>
      <c r="C212" s="3">
        <f t="shared" si="24"/>
        <v>0.57099999999999995</v>
      </c>
      <c r="E212" s="18">
        <f t="shared" si="25"/>
        <v>4392.3076923076924</v>
      </c>
      <c r="F212" s="15">
        <f t="shared" si="27"/>
        <v>7692.3076923076924</v>
      </c>
      <c r="G212" s="15">
        <f t="shared" si="26"/>
        <v>3300</v>
      </c>
      <c r="H212" s="10"/>
      <c r="I212" s="9">
        <v>1100</v>
      </c>
      <c r="J212" s="9"/>
      <c r="K212" s="9">
        <v>2200</v>
      </c>
      <c r="L212" s="16"/>
      <c r="M212" t="s">
        <v>18</v>
      </c>
    </row>
    <row r="213" spans="2:13" x14ac:dyDescent="0.2">
      <c r="B213" s="2">
        <f t="shared" si="23"/>
        <v>40959</v>
      </c>
      <c r="C213" s="3">
        <f t="shared" si="24"/>
        <v>0.71399999999999997</v>
      </c>
      <c r="E213" s="18">
        <f t="shared" si="25"/>
        <v>5492.3076923076924</v>
      </c>
      <c r="F213" s="15">
        <f t="shared" si="27"/>
        <v>7692.3076923076924</v>
      </c>
      <c r="G213" s="15">
        <f t="shared" si="26"/>
        <v>2200</v>
      </c>
      <c r="H213" s="10"/>
      <c r="I213" s="9"/>
      <c r="J213" s="9"/>
      <c r="K213" s="9">
        <v>2200</v>
      </c>
      <c r="L213" s="16"/>
    </row>
    <row r="214" spans="2:13" x14ac:dyDescent="0.2">
      <c r="B214" s="2">
        <f t="shared" si="23"/>
        <v>40966</v>
      </c>
      <c r="C214" s="3">
        <f t="shared" si="24"/>
        <v>0.71399999999999997</v>
      </c>
      <c r="E214" s="18">
        <f t="shared" si="25"/>
        <v>5492.3076923076924</v>
      </c>
      <c r="F214" s="15">
        <f t="shared" si="27"/>
        <v>7692.3076923076924</v>
      </c>
      <c r="G214" s="15">
        <f t="shared" si="26"/>
        <v>2200</v>
      </c>
      <c r="H214" s="10"/>
      <c r="I214" s="9"/>
      <c r="J214" s="9"/>
      <c r="K214" s="9">
        <v>2200</v>
      </c>
      <c r="L214" s="16"/>
    </row>
    <row r="215" spans="2:13" x14ac:dyDescent="0.2">
      <c r="B215" s="2">
        <f t="shared" si="23"/>
        <v>40973</v>
      </c>
      <c r="C215" s="3">
        <f t="shared" si="24"/>
        <v>0.71399999999999997</v>
      </c>
      <c r="E215" s="18">
        <f t="shared" si="25"/>
        <v>5492.3076923076924</v>
      </c>
      <c r="F215" s="15">
        <f t="shared" si="27"/>
        <v>7692.3076923076924</v>
      </c>
      <c r="G215" s="15">
        <f t="shared" si="26"/>
        <v>2200</v>
      </c>
      <c r="H215" s="10"/>
      <c r="I215" s="9"/>
      <c r="J215" s="9"/>
      <c r="K215" s="9">
        <v>2200</v>
      </c>
      <c r="L215" s="16"/>
    </row>
    <row r="216" spans="2:13" x14ac:dyDescent="0.2">
      <c r="B216" s="2">
        <f t="shared" si="23"/>
        <v>40980</v>
      </c>
      <c r="C216" s="3">
        <f t="shared" si="24"/>
        <v>0.57099999999999995</v>
      </c>
      <c r="E216" s="18">
        <f t="shared" si="25"/>
        <v>4392.3076923076924</v>
      </c>
      <c r="F216" s="15">
        <f t="shared" si="27"/>
        <v>7692.3076923076924</v>
      </c>
      <c r="G216" s="15">
        <f t="shared" si="26"/>
        <v>3300</v>
      </c>
      <c r="H216" s="10"/>
      <c r="I216" s="9">
        <v>1100</v>
      </c>
      <c r="J216" s="9"/>
      <c r="K216" s="9">
        <v>2200</v>
      </c>
      <c r="L216" s="16"/>
      <c r="M216" t="s">
        <v>18</v>
      </c>
    </row>
    <row r="217" spans="2:13" x14ac:dyDescent="0.2">
      <c r="B217" s="2">
        <f t="shared" si="23"/>
        <v>40987</v>
      </c>
      <c r="C217" s="3">
        <f t="shared" si="24"/>
        <v>0.71399999999999997</v>
      </c>
      <c r="E217" s="18">
        <f t="shared" si="25"/>
        <v>5492.3076923076924</v>
      </c>
      <c r="F217" s="15">
        <f t="shared" si="27"/>
        <v>7692.3076923076924</v>
      </c>
      <c r="G217" s="15">
        <f t="shared" si="26"/>
        <v>2200</v>
      </c>
      <c r="H217" s="10"/>
      <c r="I217" s="9"/>
      <c r="J217" s="9"/>
      <c r="K217" s="9">
        <v>2200</v>
      </c>
      <c r="L217" s="16"/>
    </row>
    <row r="218" spans="2:13" x14ac:dyDescent="0.2">
      <c r="B218" s="2">
        <f t="shared" si="23"/>
        <v>40994</v>
      </c>
      <c r="C218" s="3">
        <f t="shared" si="24"/>
        <v>0.71399999999999997</v>
      </c>
      <c r="E218" s="18">
        <f t="shared" si="25"/>
        <v>5492.3076923076924</v>
      </c>
      <c r="F218" s="15">
        <f t="shared" si="27"/>
        <v>7692.3076923076924</v>
      </c>
      <c r="G218" s="15">
        <f t="shared" si="26"/>
        <v>2200</v>
      </c>
      <c r="H218" s="10"/>
      <c r="I218" s="9"/>
      <c r="J218" s="9"/>
      <c r="K218" s="9">
        <v>2200</v>
      </c>
      <c r="L218" s="16"/>
    </row>
    <row r="219" spans="2:13" x14ac:dyDescent="0.2">
      <c r="B219" s="2">
        <f t="shared" si="23"/>
        <v>41001</v>
      </c>
      <c r="C219" s="3">
        <f t="shared" si="24"/>
        <v>0.71399999999999997</v>
      </c>
      <c r="E219" s="18">
        <f t="shared" si="25"/>
        <v>5492.3076923076924</v>
      </c>
      <c r="F219" s="15">
        <f t="shared" si="27"/>
        <v>7692.3076923076924</v>
      </c>
      <c r="G219" s="15">
        <f t="shared" si="26"/>
        <v>2200</v>
      </c>
      <c r="H219" s="10"/>
      <c r="I219" s="9"/>
      <c r="J219" s="9"/>
      <c r="K219" s="9">
        <v>2200</v>
      </c>
      <c r="L219" s="16"/>
    </row>
    <row r="220" spans="2:13" x14ac:dyDescent="0.2">
      <c r="B220" s="2">
        <f t="shared" si="23"/>
        <v>41008</v>
      </c>
      <c r="C220" s="3">
        <f t="shared" si="24"/>
        <v>0.42799999999999999</v>
      </c>
      <c r="E220" s="18">
        <f t="shared" si="25"/>
        <v>3292.3076923076924</v>
      </c>
      <c r="F220" s="15">
        <f t="shared" si="27"/>
        <v>7692.3076923076924</v>
      </c>
      <c r="G220" s="15">
        <f t="shared" si="26"/>
        <v>4400</v>
      </c>
      <c r="H220" s="10"/>
      <c r="I220" s="9">
        <v>1100</v>
      </c>
      <c r="J220" s="9"/>
      <c r="K220" s="9">
        <v>2200</v>
      </c>
      <c r="L220" s="16">
        <v>1100</v>
      </c>
      <c r="M220" t="s">
        <v>19</v>
      </c>
    </row>
    <row r="221" spans="2:13" x14ac:dyDescent="0.2">
      <c r="B221" s="2">
        <f t="shared" si="23"/>
        <v>41015</v>
      </c>
      <c r="C221" s="3">
        <f t="shared" si="24"/>
        <v>0.71399999999999997</v>
      </c>
      <c r="E221" s="18">
        <f t="shared" si="25"/>
        <v>5492.3076923076924</v>
      </c>
      <c r="F221" s="15">
        <f t="shared" si="27"/>
        <v>7692.3076923076924</v>
      </c>
      <c r="G221" s="15">
        <f t="shared" si="26"/>
        <v>2200</v>
      </c>
      <c r="H221" s="10"/>
      <c r="I221" s="9"/>
      <c r="J221" s="9"/>
      <c r="K221" s="9">
        <v>2200</v>
      </c>
      <c r="L221" s="16"/>
    </row>
    <row r="222" spans="2:13" x14ac:dyDescent="0.2">
      <c r="B222" s="2">
        <f t="shared" si="23"/>
        <v>41022</v>
      </c>
      <c r="C222" s="3">
        <f t="shared" si="24"/>
        <v>0.71399999999999997</v>
      </c>
      <c r="E222" s="18">
        <f t="shared" si="25"/>
        <v>5492.3076923076924</v>
      </c>
      <c r="F222" s="15">
        <f t="shared" si="27"/>
        <v>7692.3076923076924</v>
      </c>
      <c r="G222" s="15">
        <f t="shared" si="26"/>
        <v>2200</v>
      </c>
      <c r="H222" s="10"/>
      <c r="I222" s="9"/>
      <c r="J222" s="9"/>
      <c r="K222" s="9">
        <v>2200</v>
      </c>
      <c r="L222" s="16"/>
    </row>
    <row r="223" spans="2:13" x14ac:dyDescent="0.2">
      <c r="B223" s="2">
        <f t="shared" si="23"/>
        <v>41029</v>
      </c>
      <c r="C223" s="3">
        <f t="shared" si="24"/>
        <v>0.57099999999999995</v>
      </c>
      <c r="E223" s="18">
        <f t="shared" si="25"/>
        <v>4392.3076923076924</v>
      </c>
      <c r="F223" s="15">
        <f t="shared" si="27"/>
        <v>7692.3076923076924</v>
      </c>
      <c r="G223" s="15">
        <f t="shared" si="26"/>
        <v>3300</v>
      </c>
      <c r="H223" s="10"/>
      <c r="I223" s="9"/>
      <c r="J223" s="9"/>
      <c r="K223" s="9">
        <v>2200</v>
      </c>
      <c r="L223" s="16">
        <v>1100</v>
      </c>
      <c r="M223" t="s">
        <v>13</v>
      </c>
    </row>
    <row r="224" spans="2:13" x14ac:dyDescent="0.2">
      <c r="B224" s="2">
        <f t="shared" si="23"/>
        <v>41036</v>
      </c>
      <c r="C224" s="3">
        <f t="shared" si="24"/>
        <v>0.71399999999999997</v>
      </c>
      <c r="E224" s="18">
        <f t="shared" si="25"/>
        <v>5492.3076923076924</v>
      </c>
      <c r="F224" s="15">
        <f t="shared" si="27"/>
        <v>7692.3076923076924</v>
      </c>
      <c r="G224" s="15">
        <f t="shared" si="26"/>
        <v>2200</v>
      </c>
      <c r="H224" s="10"/>
      <c r="I224" s="9"/>
      <c r="J224" s="9"/>
      <c r="K224" s="9">
        <v>2200</v>
      </c>
      <c r="L224" s="16"/>
    </row>
    <row r="225" spans="2:13" x14ac:dyDescent="0.2">
      <c r="B225" s="2">
        <f t="shared" si="23"/>
        <v>41043</v>
      </c>
      <c r="C225" s="3">
        <f t="shared" si="24"/>
        <v>0.42799999999999999</v>
      </c>
      <c r="E225" s="18">
        <f t="shared" si="25"/>
        <v>3292.3076923076924</v>
      </c>
      <c r="F225" s="15">
        <f t="shared" si="27"/>
        <v>7692.3076923076924</v>
      </c>
      <c r="G225" s="15">
        <f t="shared" si="26"/>
        <v>4400</v>
      </c>
      <c r="H225" s="10"/>
      <c r="I225" s="9">
        <v>1100</v>
      </c>
      <c r="J225" s="9"/>
      <c r="K225" s="9">
        <v>2200</v>
      </c>
      <c r="L225" s="16">
        <v>1100</v>
      </c>
      <c r="M225" t="s">
        <v>19</v>
      </c>
    </row>
    <row r="226" spans="2:13" x14ac:dyDescent="0.2">
      <c r="B226" s="2">
        <f t="shared" si="23"/>
        <v>41050</v>
      </c>
      <c r="C226" s="3">
        <f t="shared" si="24"/>
        <v>0.71399999999999997</v>
      </c>
      <c r="E226" s="18">
        <f t="shared" si="25"/>
        <v>5492.3076923076924</v>
      </c>
      <c r="F226" s="15">
        <f t="shared" si="27"/>
        <v>7692.3076923076924</v>
      </c>
      <c r="G226" s="15">
        <f t="shared" si="26"/>
        <v>2200</v>
      </c>
      <c r="H226" s="10"/>
      <c r="I226" s="9"/>
      <c r="J226" s="9"/>
      <c r="K226" s="9">
        <v>2200</v>
      </c>
      <c r="L226" s="16"/>
    </row>
    <row r="227" spans="2:13" x14ac:dyDescent="0.2">
      <c r="B227" s="2">
        <f t="shared" si="23"/>
        <v>41057</v>
      </c>
      <c r="C227" s="3">
        <f t="shared" si="24"/>
        <v>0.57099999999999995</v>
      </c>
      <c r="E227" s="18">
        <f t="shared" si="25"/>
        <v>4392.3076923076924</v>
      </c>
      <c r="F227" s="15">
        <f t="shared" si="27"/>
        <v>7692.3076923076924</v>
      </c>
      <c r="G227" s="15">
        <f t="shared" si="26"/>
        <v>3300</v>
      </c>
      <c r="H227" s="10"/>
      <c r="I227" s="9"/>
      <c r="J227" s="9"/>
      <c r="K227" s="9">
        <v>2200</v>
      </c>
      <c r="L227" s="16">
        <v>1100</v>
      </c>
      <c r="M227" t="s">
        <v>13</v>
      </c>
    </row>
    <row r="228" spans="2:13" x14ac:dyDescent="0.2">
      <c r="B228" s="2">
        <f t="shared" si="23"/>
        <v>41064</v>
      </c>
      <c r="C228" s="3">
        <f t="shared" si="24"/>
        <v>0.57099999999999995</v>
      </c>
      <c r="E228" s="18">
        <f t="shared" si="25"/>
        <v>4392.3076923076924</v>
      </c>
      <c r="F228" s="15">
        <f t="shared" si="27"/>
        <v>7692.3076923076924</v>
      </c>
      <c r="G228" s="15">
        <f t="shared" si="26"/>
        <v>3300</v>
      </c>
      <c r="H228" s="10"/>
      <c r="I228" s="9"/>
      <c r="J228" s="9"/>
      <c r="K228" s="9">
        <v>2200</v>
      </c>
      <c r="L228" s="16">
        <v>1100</v>
      </c>
      <c r="M228" t="s">
        <v>13</v>
      </c>
    </row>
    <row r="229" spans="2:13" x14ac:dyDescent="0.2">
      <c r="B229" s="2">
        <f t="shared" si="23"/>
        <v>41071</v>
      </c>
      <c r="C229" s="3">
        <f t="shared" si="24"/>
        <v>0.71399999999999997</v>
      </c>
      <c r="E229" s="18">
        <f t="shared" si="25"/>
        <v>5492.3076923076924</v>
      </c>
      <c r="F229" s="15">
        <f t="shared" si="27"/>
        <v>7692.3076923076924</v>
      </c>
      <c r="G229" s="15">
        <f t="shared" si="26"/>
        <v>2200</v>
      </c>
      <c r="H229" s="10"/>
      <c r="I229" s="9"/>
      <c r="J229" s="9"/>
      <c r="K229" s="9">
        <v>2200</v>
      </c>
      <c r="L229" s="16"/>
    </row>
    <row r="230" spans="2:13" x14ac:dyDescent="0.2">
      <c r="B230" s="2">
        <f t="shared" si="23"/>
        <v>41078</v>
      </c>
      <c r="C230" s="3">
        <f t="shared" si="24"/>
        <v>0.71399999999999997</v>
      </c>
      <c r="E230" s="18">
        <f t="shared" si="25"/>
        <v>5492.3076923076924</v>
      </c>
      <c r="F230" s="15">
        <f t="shared" si="27"/>
        <v>7692.3076923076924</v>
      </c>
      <c r="G230" s="15">
        <f t="shared" si="26"/>
        <v>2200</v>
      </c>
      <c r="H230" s="10"/>
      <c r="I230" s="9"/>
      <c r="J230" s="9"/>
      <c r="K230" s="9">
        <v>2200</v>
      </c>
      <c r="L230" s="16"/>
    </row>
    <row r="231" spans="2:13" x14ac:dyDescent="0.2">
      <c r="B231" s="2">
        <f t="shared" si="23"/>
        <v>41085</v>
      </c>
      <c r="C231" s="3">
        <f t="shared" si="24"/>
        <v>0.71399999999999997</v>
      </c>
      <c r="E231" s="18">
        <f t="shared" si="25"/>
        <v>5492.3076923076924</v>
      </c>
      <c r="F231" s="15">
        <f t="shared" si="27"/>
        <v>7692.3076923076924</v>
      </c>
      <c r="G231" s="15">
        <f t="shared" si="26"/>
        <v>2200</v>
      </c>
      <c r="H231" s="10"/>
      <c r="I231" s="9"/>
      <c r="J231" s="9"/>
      <c r="K231" s="9">
        <v>2200</v>
      </c>
      <c r="L231" s="16"/>
    </row>
    <row r="232" spans="2:13" x14ac:dyDescent="0.2">
      <c r="B232" s="2">
        <f t="shared" si="23"/>
        <v>41092</v>
      </c>
      <c r="C232" s="3">
        <f t="shared" si="24"/>
        <v>0.71399999999999997</v>
      </c>
      <c r="E232" s="18">
        <f t="shared" si="25"/>
        <v>5492.3076923076924</v>
      </c>
      <c r="F232" s="15">
        <f t="shared" si="27"/>
        <v>7692.3076923076924</v>
      </c>
      <c r="G232" s="15">
        <f t="shared" si="26"/>
        <v>2200</v>
      </c>
      <c r="H232" s="10"/>
      <c r="I232" s="9"/>
      <c r="J232" s="9"/>
      <c r="K232" s="9">
        <v>2200</v>
      </c>
      <c r="L232" s="16"/>
    </row>
    <row r="233" spans="2:13" x14ac:dyDescent="0.2">
      <c r="B233" s="2">
        <f t="shared" si="23"/>
        <v>41099</v>
      </c>
      <c r="C233" s="3">
        <f t="shared" si="24"/>
        <v>0.71399999999999997</v>
      </c>
      <c r="E233" s="18">
        <f t="shared" si="25"/>
        <v>5492.3076923076924</v>
      </c>
      <c r="F233" s="15">
        <f t="shared" si="27"/>
        <v>7692.3076923076924</v>
      </c>
      <c r="G233" s="15">
        <f t="shared" si="26"/>
        <v>2200</v>
      </c>
      <c r="H233" s="10"/>
      <c r="I233" s="9"/>
      <c r="J233" s="9"/>
      <c r="K233" s="9">
        <v>2200</v>
      </c>
      <c r="L233" s="16"/>
    </row>
    <row r="234" spans="2:13" x14ac:dyDescent="0.2">
      <c r="B234" s="2">
        <f t="shared" si="23"/>
        <v>41106</v>
      </c>
      <c r="C234" s="3">
        <f t="shared" si="24"/>
        <v>0.71399999999999997</v>
      </c>
      <c r="E234" s="18">
        <f t="shared" si="25"/>
        <v>5492.3076923076924</v>
      </c>
      <c r="F234" s="15">
        <f t="shared" si="27"/>
        <v>7692.3076923076924</v>
      </c>
      <c r="G234" s="15">
        <f t="shared" si="26"/>
        <v>2200</v>
      </c>
      <c r="H234" s="10"/>
      <c r="I234" s="9"/>
      <c r="J234" s="9"/>
      <c r="K234" s="9">
        <v>2200</v>
      </c>
      <c r="L234" s="16"/>
    </row>
    <row r="235" spans="2:13" x14ac:dyDescent="0.2">
      <c r="B235" s="2">
        <f t="shared" si="23"/>
        <v>41113</v>
      </c>
      <c r="C235" s="3">
        <f t="shared" si="24"/>
        <v>0.71399999999999997</v>
      </c>
      <c r="E235" s="18">
        <f t="shared" si="25"/>
        <v>5492.3076923076924</v>
      </c>
      <c r="F235" s="15">
        <f t="shared" si="27"/>
        <v>7692.3076923076924</v>
      </c>
      <c r="G235" s="15">
        <f t="shared" si="26"/>
        <v>2200</v>
      </c>
      <c r="H235" s="10"/>
      <c r="I235" s="9"/>
      <c r="J235" s="9"/>
      <c r="K235" s="9">
        <v>2200</v>
      </c>
      <c r="L235" s="16"/>
    </row>
    <row r="236" spans="2:13" x14ac:dyDescent="0.2">
      <c r="B236" s="2">
        <f t="shared" si="23"/>
        <v>41120</v>
      </c>
      <c r="C236" s="3">
        <f t="shared" si="24"/>
        <v>0.71399999999999997</v>
      </c>
      <c r="E236" s="18">
        <f t="shared" si="25"/>
        <v>5492.3076923076924</v>
      </c>
      <c r="F236" s="15">
        <f t="shared" si="27"/>
        <v>7692.3076923076924</v>
      </c>
      <c r="G236" s="15">
        <f t="shared" si="26"/>
        <v>2200</v>
      </c>
      <c r="H236" s="10"/>
      <c r="I236" s="9"/>
      <c r="J236" s="9"/>
      <c r="K236" s="9">
        <v>2200</v>
      </c>
      <c r="L236" s="16"/>
    </row>
    <row r="237" spans="2:13" x14ac:dyDescent="0.2">
      <c r="B237" s="2">
        <f t="shared" si="23"/>
        <v>41127</v>
      </c>
      <c r="C237" s="3">
        <f t="shared" si="24"/>
        <v>0.71399999999999997</v>
      </c>
      <c r="E237" s="18">
        <f t="shared" si="25"/>
        <v>5492.3076923076924</v>
      </c>
      <c r="F237" s="15">
        <f t="shared" si="27"/>
        <v>7692.3076923076924</v>
      </c>
      <c r="G237" s="15">
        <f t="shared" si="26"/>
        <v>2200</v>
      </c>
      <c r="H237" s="10"/>
      <c r="I237" s="9"/>
      <c r="J237" s="9"/>
      <c r="K237" s="9">
        <v>2200</v>
      </c>
      <c r="L237" s="16"/>
    </row>
    <row r="238" spans="2:13" x14ac:dyDescent="0.2">
      <c r="B238" s="2">
        <f t="shared" si="23"/>
        <v>41134</v>
      </c>
      <c r="C238" s="3">
        <f t="shared" si="24"/>
        <v>0.57099999999999995</v>
      </c>
      <c r="E238" s="18">
        <f t="shared" si="25"/>
        <v>4392.3076923076924</v>
      </c>
      <c r="F238" s="15">
        <f t="shared" si="27"/>
        <v>7692.3076923076924</v>
      </c>
      <c r="G238" s="15">
        <f t="shared" si="26"/>
        <v>3300</v>
      </c>
      <c r="H238" s="10"/>
      <c r="I238" s="9"/>
      <c r="J238" s="9"/>
      <c r="K238" s="9">
        <v>2200</v>
      </c>
      <c r="L238" s="16">
        <v>1100</v>
      </c>
      <c r="M238" t="s">
        <v>13</v>
      </c>
    </row>
    <row r="239" spans="2:13" x14ac:dyDescent="0.2">
      <c r="B239" s="2">
        <f t="shared" si="23"/>
        <v>41141</v>
      </c>
      <c r="C239" s="3">
        <f t="shared" si="24"/>
        <v>0.71399999999999997</v>
      </c>
      <c r="E239" s="18">
        <f t="shared" si="25"/>
        <v>5492.3076923076924</v>
      </c>
      <c r="F239" s="15">
        <f t="shared" si="27"/>
        <v>7692.3076923076924</v>
      </c>
      <c r="G239" s="15">
        <f t="shared" si="26"/>
        <v>2200</v>
      </c>
      <c r="H239" s="10"/>
      <c r="I239" s="9"/>
      <c r="J239" s="9"/>
      <c r="K239" s="9">
        <v>2200</v>
      </c>
      <c r="L239" s="16"/>
    </row>
    <row r="240" spans="2:13" x14ac:dyDescent="0.2">
      <c r="B240" s="2">
        <f t="shared" si="23"/>
        <v>41148</v>
      </c>
      <c r="C240" s="3">
        <f t="shared" si="24"/>
        <v>0.71399999999999997</v>
      </c>
      <c r="E240" s="18">
        <f t="shared" si="25"/>
        <v>5492.3076923076924</v>
      </c>
      <c r="F240" s="15">
        <f t="shared" si="27"/>
        <v>7692.3076923076924</v>
      </c>
      <c r="G240" s="15">
        <f t="shared" si="26"/>
        <v>2200</v>
      </c>
      <c r="H240" s="10"/>
      <c r="I240" s="9"/>
      <c r="J240" s="9"/>
      <c r="K240" s="9">
        <v>2200</v>
      </c>
      <c r="L240" s="16"/>
    </row>
    <row r="241" spans="2:13" x14ac:dyDescent="0.2">
      <c r="B241" s="2">
        <f t="shared" si="23"/>
        <v>41155</v>
      </c>
      <c r="C241" s="3">
        <f t="shared" si="24"/>
        <v>0.71399999999999997</v>
      </c>
      <c r="E241" s="18">
        <f t="shared" si="25"/>
        <v>5492.3076923076924</v>
      </c>
      <c r="F241" s="15">
        <f t="shared" si="27"/>
        <v>7692.3076923076924</v>
      </c>
      <c r="G241" s="15">
        <f t="shared" si="26"/>
        <v>2200</v>
      </c>
      <c r="H241" s="10"/>
      <c r="I241" s="9"/>
      <c r="J241" s="9"/>
      <c r="K241" s="9">
        <v>2200</v>
      </c>
      <c r="L241" s="16"/>
    </row>
    <row r="242" spans="2:13" x14ac:dyDescent="0.2">
      <c r="B242" s="2">
        <f t="shared" si="23"/>
        <v>41162</v>
      </c>
      <c r="C242" s="3">
        <f t="shared" si="24"/>
        <v>0.71399999999999997</v>
      </c>
      <c r="E242" s="18">
        <f t="shared" si="25"/>
        <v>5492.3076923076924</v>
      </c>
      <c r="F242" s="15">
        <f t="shared" si="27"/>
        <v>7692.3076923076924</v>
      </c>
      <c r="G242" s="15">
        <f t="shared" si="26"/>
        <v>2200</v>
      </c>
      <c r="H242" s="10"/>
      <c r="I242" s="9"/>
      <c r="J242" s="9"/>
      <c r="K242" s="9">
        <v>2200</v>
      </c>
      <c r="L242" s="16"/>
    </row>
    <row r="243" spans="2:13" x14ac:dyDescent="0.2">
      <c r="B243" s="2">
        <f t="shared" si="23"/>
        <v>41169</v>
      </c>
      <c r="C243" s="3">
        <f t="shared" si="24"/>
        <v>0.71399999999999997</v>
      </c>
      <c r="E243" s="18">
        <f t="shared" si="25"/>
        <v>5492.3076923076924</v>
      </c>
      <c r="F243" s="15">
        <f t="shared" si="27"/>
        <v>7692.3076923076924</v>
      </c>
      <c r="G243" s="15">
        <f t="shared" si="26"/>
        <v>2200</v>
      </c>
      <c r="H243" s="10"/>
      <c r="I243" s="9"/>
      <c r="J243" s="9"/>
      <c r="K243" s="9">
        <v>2200</v>
      </c>
      <c r="L243" s="16"/>
    </row>
    <row r="244" spans="2:13" x14ac:dyDescent="0.2">
      <c r="B244" s="2">
        <f t="shared" si="23"/>
        <v>41176</v>
      </c>
      <c r="C244" s="3">
        <f t="shared" si="24"/>
        <v>0.71399999999999997</v>
      </c>
      <c r="E244" s="18">
        <f t="shared" si="25"/>
        <v>5492.3076923076924</v>
      </c>
      <c r="F244" s="15">
        <f t="shared" si="27"/>
        <v>7692.3076923076924</v>
      </c>
      <c r="G244" s="15">
        <f t="shared" si="26"/>
        <v>2200</v>
      </c>
      <c r="H244" s="10"/>
      <c r="I244" s="9"/>
      <c r="J244" s="9"/>
      <c r="K244" s="9">
        <v>2200</v>
      </c>
      <c r="L244" s="16"/>
    </row>
    <row r="245" spans="2:13" x14ac:dyDescent="0.2">
      <c r="B245" s="2">
        <f t="shared" si="23"/>
        <v>41183</v>
      </c>
      <c r="C245" s="3">
        <f t="shared" si="24"/>
        <v>0.71399999999999997</v>
      </c>
      <c r="E245" s="18">
        <f t="shared" si="25"/>
        <v>5492.3076923076924</v>
      </c>
      <c r="F245" s="15">
        <f t="shared" si="27"/>
        <v>7692.3076923076924</v>
      </c>
      <c r="G245" s="15">
        <f t="shared" si="26"/>
        <v>2200</v>
      </c>
      <c r="H245" s="10"/>
      <c r="I245" s="9"/>
      <c r="J245" s="9"/>
      <c r="K245" s="9">
        <v>2200</v>
      </c>
      <c r="L245" s="16"/>
    </row>
    <row r="246" spans="2:13" x14ac:dyDescent="0.2">
      <c r="B246" s="2">
        <f t="shared" si="23"/>
        <v>41190</v>
      </c>
      <c r="C246" s="3">
        <f t="shared" si="24"/>
        <v>0.71399999999999997</v>
      </c>
      <c r="E246" s="18">
        <f t="shared" si="25"/>
        <v>5492.3076923076924</v>
      </c>
      <c r="F246" s="15">
        <f t="shared" si="27"/>
        <v>7692.3076923076924</v>
      </c>
      <c r="G246" s="15">
        <f t="shared" si="26"/>
        <v>2200</v>
      </c>
      <c r="H246" s="10"/>
      <c r="I246" s="9"/>
      <c r="J246" s="9"/>
      <c r="K246" s="9">
        <v>2200</v>
      </c>
      <c r="L246" s="16"/>
    </row>
    <row r="247" spans="2:13" x14ac:dyDescent="0.2">
      <c r="B247" s="2">
        <f t="shared" si="23"/>
        <v>41197</v>
      </c>
      <c r="C247" s="3">
        <f t="shared" si="24"/>
        <v>0.71399999999999997</v>
      </c>
      <c r="E247" s="18">
        <f t="shared" si="25"/>
        <v>5492.3076923076924</v>
      </c>
      <c r="F247" s="15">
        <f t="shared" si="27"/>
        <v>7692.3076923076924</v>
      </c>
      <c r="G247" s="15">
        <f t="shared" si="26"/>
        <v>2200</v>
      </c>
      <c r="H247" s="10"/>
      <c r="I247" s="9"/>
      <c r="J247" s="9"/>
      <c r="K247" s="9">
        <v>2200</v>
      </c>
      <c r="L247" s="16"/>
    </row>
    <row r="248" spans="2:13" x14ac:dyDescent="0.2">
      <c r="B248" s="2">
        <f t="shared" si="23"/>
        <v>41204</v>
      </c>
      <c r="C248" s="3">
        <f t="shared" si="24"/>
        <v>0.57099999999999995</v>
      </c>
      <c r="E248" s="18">
        <f t="shared" si="25"/>
        <v>4392.3076923076924</v>
      </c>
      <c r="F248" s="15">
        <f t="shared" si="27"/>
        <v>7692.3076923076924</v>
      </c>
      <c r="G248" s="15">
        <f t="shared" si="26"/>
        <v>3300</v>
      </c>
      <c r="H248" s="10"/>
      <c r="I248" s="9"/>
      <c r="J248" s="9"/>
      <c r="K248" s="9">
        <v>2200</v>
      </c>
      <c r="L248" s="16">
        <v>1100</v>
      </c>
      <c r="M248" t="s">
        <v>13</v>
      </c>
    </row>
    <row r="249" spans="2:13" x14ac:dyDescent="0.2">
      <c r="B249" s="2">
        <f t="shared" si="23"/>
        <v>41211</v>
      </c>
      <c r="C249" s="3">
        <f t="shared" si="24"/>
        <v>0.57099999999999995</v>
      </c>
      <c r="E249" s="18">
        <f t="shared" si="25"/>
        <v>4392.3076923076924</v>
      </c>
      <c r="F249" s="15">
        <f t="shared" si="27"/>
        <v>7692.3076923076924</v>
      </c>
      <c r="G249" s="15">
        <f t="shared" si="26"/>
        <v>3300</v>
      </c>
      <c r="H249" s="10"/>
      <c r="I249" s="9"/>
      <c r="J249" s="9"/>
      <c r="K249" s="9">
        <v>2200</v>
      </c>
      <c r="L249" s="16">
        <v>1100</v>
      </c>
      <c r="M249" t="s">
        <v>13</v>
      </c>
    </row>
    <row r="250" spans="2:13" x14ac:dyDescent="0.2">
      <c r="B250" s="2">
        <f t="shared" si="23"/>
        <v>41218</v>
      </c>
      <c r="C250" s="3">
        <f t="shared" si="24"/>
        <v>0.71399999999999997</v>
      </c>
      <c r="E250" s="18">
        <f t="shared" si="25"/>
        <v>5492.3076923076924</v>
      </c>
      <c r="F250" s="15">
        <f t="shared" si="27"/>
        <v>7692.3076923076924</v>
      </c>
      <c r="G250" s="15">
        <f t="shared" si="26"/>
        <v>2200</v>
      </c>
      <c r="H250" s="10"/>
      <c r="I250" s="9"/>
      <c r="J250" s="9"/>
      <c r="K250" s="9">
        <v>2200</v>
      </c>
      <c r="L250" s="16"/>
    </row>
    <row r="251" spans="2:13" x14ac:dyDescent="0.2">
      <c r="B251" s="2">
        <f t="shared" si="23"/>
        <v>41225</v>
      </c>
      <c r="C251" s="3">
        <f t="shared" si="24"/>
        <v>0.71399999999999997</v>
      </c>
      <c r="E251" s="18">
        <f t="shared" si="25"/>
        <v>5492.3076923076924</v>
      </c>
      <c r="F251" s="15">
        <f t="shared" si="27"/>
        <v>7692.3076923076924</v>
      </c>
      <c r="G251" s="15">
        <f t="shared" si="26"/>
        <v>2200</v>
      </c>
      <c r="H251" s="10"/>
      <c r="I251" s="9"/>
      <c r="J251" s="9"/>
      <c r="K251" s="9">
        <v>2200</v>
      </c>
      <c r="L251" s="16"/>
    </row>
    <row r="252" spans="2:13" x14ac:dyDescent="0.2">
      <c r="B252" s="2">
        <f t="shared" si="23"/>
        <v>41232</v>
      </c>
      <c r="C252" s="3">
        <f t="shared" si="24"/>
        <v>0.71399999999999997</v>
      </c>
      <c r="E252" s="18">
        <f t="shared" si="25"/>
        <v>5492.3076923076924</v>
      </c>
      <c r="F252" s="15">
        <f t="shared" si="27"/>
        <v>7692.3076923076924</v>
      </c>
      <c r="G252" s="15">
        <f t="shared" si="26"/>
        <v>2200</v>
      </c>
      <c r="H252" s="10"/>
      <c r="I252" s="9"/>
      <c r="J252" s="9"/>
      <c r="K252" s="9">
        <v>2200</v>
      </c>
      <c r="L252" s="16"/>
    </row>
    <row r="253" spans="2:13" x14ac:dyDescent="0.2">
      <c r="B253" s="2">
        <f t="shared" si="23"/>
        <v>41239</v>
      </c>
      <c r="C253" s="3">
        <f t="shared" si="24"/>
        <v>0.71399999999999997</v>
      </c>
      <c r="E253" s="18">
        <f t="shared" si="25"/>
        <v>5492.3076923076924</v>
      </c>
      <c r="F253" s="15">
        <f t="shared" si="27"/>
        <v>7692.3076923076924</v>
      </c>
      <c r="G253" s="15">
        <f t="shared" si="26"/>
        <v>2200</v>
      </c>
      <c r="H253" s="10"/>
      <c r="I253" s="9"/>
      <c r="J253" s="9"/>
      <c r="K253" s="9">
        <v>2200</v>
      </c>
      <c r="L253" s="16"/>
    </row>
    <row r="254" spans="2:13" x14ac:dyDescent="0.2">
      <c r="B254" s="2">
        <f t="shared" ref="B254:B317" si="28">B253+7</f>
        <v>41246</v>
      </c>
      <c r="C254" s="3">
        <f t="shared" ref="C254:C307" si="29">IF((F254-G254)/F254&gt;0,(F254-G254)/F254,0)</f>
        <v>0.71399999999999997</v>
      </c>
      <c r="E254" s="18">
        <f t="shared" ref="E254:E307" si="30">F254-G254</f>
        <v>5492.3076923076924</v>
      </c>
      <c r="F254" s="15">
        <f t="shared" si="27"/>
        <v>7692.3076923076924</v>
      </c>
      <c r="G254" s="15">
        <f t="shared" ref="G254:G307" si="31">H254+J254+K254+L254+I254</f>
        <v>2200</v>
      </c>
      <c r="H254" s="10"/>
      <c r="I254" s="9"/>
      <c r="J254" s="9"/>
      <c r="K254" s="9">
        <v>2200</v>
      </c>
      <c r="L254" s="16"/>
    </row>
    <row r="255" spans="2:13" x14ac:dyDescent="0.2">
      <c r="B255" s="2">
        <f t="shared" si="28"/>
        <v>41253</v>
      </c>
      <c r="C255" s="3">
        <f t="shared" si="29"/>
        <v>0.71399999999999997</v>
      </c>
      <c r="E255" s="18">
        <f t="shared" si="30"/>
        <v>5492.3076923076924</v>
      </c>
      <c r="F255" s="15">
        <f t="shared" si="27"/>
        <v>7692.3076923076924</v>
      </c>
      <c r="G255" s="15">
        <f t="shared" si="31"/>
        <v>2200</v>
      </c>
      <c r="H255" s="10"/>
      <c r="I255" s="9"/>
      <c r="J255" s="9"/>
      <c r="K255" s="9">
        <v>2200</v>
      </c>
      <c r="L255" s="16"/>
    </row>
    <row r="256" spans="2:13" x14ac:dyDescent="0.2">
      <c r="B256" s="2">
        <f t="shared" si="28"/>
        <v>41260</v>
      </c>
      <c r="C256" s="3">
        <f t="shared" si="29"/>
        <v>0.71399999999999997</v>
      </c>
      <c r="E256" s="18">
        <f t="shared" si="30"/>
        <v>5492.3076923076924</v>
      </c>
      <c r="F256" s="15">
        <f t="shared" si="27"/>
        <v>7692.3076923076924</v>
      </c>
      <c r="G256" s="15">
        <f t="shared" si="31"/>
        <v>2200</v>
      </c>
      <c r="H256" s="10"/>
      <c r="I256" s="9"/>
      <c r="J256" s="9"/>
      <c r="K256" s="9">
        <v>2200</v>
      </c>
      <c r="L256" s="16"/>
    </row>
    <row r="257" spans="2:13" x14ac:dyDescent="0.2">
      <c r="B257" s="2">
        <f t="shared" si="28"/>
        <v>41267</v>
      </c>
      <c r="C257" s="3">
        <f t="shared" si="29"/>
        <v>0.42799999999999999</v>
      </c>
      <c r="E257" s="18">
        <f t="shared" si="30"/>
        <v>3292.3076923076924</v>
      </c>
      <c r="F257" s="15">
        <f t="shared" si="27"/>
        <v>7692.3076923076924</v>
      </c>
      <c r="G257" s="15">
        <f t="shared" si="31"/>
        <v>4400</v>
      </c>
      <c r="H257" s="10"/>
      <c r="I257" s="9"/>
      <c r="J257" s="9"/>
      <c r="K257" s="9">
        <v>2200</v>
      </c>
      <c r="L257" s="16">
        <v>2200</v>
      </c>
      <c r="M257" t="s">
        <v>13</v>
      </c>
    </row>
    <row r="258" spans="2:13" x14ac:dyDescent="0.2">
      <c r="B258" s="2">
        <f t="shared" si="28"/>
        <v>41274</v>
      </c>
      <c r="C258" s="3">
        <f t="shared" si="29"/>
        <v>0.57099999999999995</v>
      </c>
      <c r="E258" s="18">
        <f t="shared" si="30"/>
        <v>4392.3076923076924</v>
      </c>
      <c r="F258" s="15">
        <f t="shared" si="27"/>
        <v>7692.3076923076924</v>
      </c>
      <c r="G258" s="15">
        <f t="shared" si="31"/>
        <v>3300</v>
      </c>
      <c r="H258" s="10"/>
      <c r="I258" s="9"/>
      <c r="J258" s="9"/>
      <c r="K258" s="9">
        <v>2200</v>
      </c>
      <c r="L258" s="16">
        <v>1100</v>
      </c>
      <c r="M258" t="s">
        <v>13</v>
      </c>
    </row>
    <row r="259" spans="2:13" x14ac:dyDescent="0.2">
      <c r="B259" s="2">
        <f t="shared" si="28"/>
        <v>41281</v>
      </c>
      <c r="C259" s="3">
        <f t="shared" si="29"/>
        <v>0.84399999999999997</v>
      </c>
      <c r="E259" s="18">
        <f t="shared" si="30"/>
        <v>6492.3076923076924</v>
      </c>
      <c r="F259" s="15">
        <f t="shared" si="27"/>
        <v>7692.3076923076924</v>
      </c>
      <c r="G259" s="15">
        <f t="shared" si="31"/>
        <v>1200</v>
      </c>
      <c r="H259" s="10"/>
      <c r="I259" s="9"/>
      <c r="J259" s="9"/>
      <c r="K259" s="9">
        <v>1200</v>
      </c>
      <c r="L259" s="16"/>
    </row>
    <row r="260" spans="2:13" x14ac:dyDescent="0.2">
      <c r="B260" s="2">
        <f t="shared" si="28"/>
        <v>41288</v>
      </c>
      <c r="C260" s="3">
        <f t="shared" si="29"/>
        <v>0.84399999999999997</v>
      </c>
      <c r="E260" s="18">
        <f t="shared" si="30"/>
        <v>6492.3076923076924</v>
      </c>
      <c r="F260" s="15">
        <f t="shared" si="27"/>
        <v>7692.3076923076924</v>
      </c>
      <c r="G260" s="15">
        <f t="shared" si="31"/>
        <v>1200</v>
      </c>
      <c r="H260" s="10"/>
      <c r="I260" s="9"/>
      <c r="J260" s="9"/>
      <c r="K260" s="9">
        <v>1200</v>
      </c>
      <c r="L260" s="16"/>
    </row>
    <row r="261" spans="2:13" x14ac:dyDescent="0.2">
      <c r="B261" s="2">
        <f t="shared" si="28"/>
        <v>41295</v>
      </c>
      <c r="C261" s="3">
        <f t="shared" si="29"/>
        <v>0.84399999999999997</v>
      </c>
      <c r="E261" s="18">
        <f t="shared" si="30"/>
        <v>6492.3076923076924</v>
      </c>
      <c r="F261" s="15">
        <f t="shared" si="27"/>
        <v>7692.3076923076924</v>
      </c>
      <c r="G261" s="15">
        <f t="shared" si="31"/>
        <v>1200</v>
      </c>
      <c r="H261" s="10"/>
      <c r="I261" s="9"/>
      <c r="J261" s="9"/>
      <c r="K261" s="9">
        <v>1200</v>
      </c>
      <c r="L261" s="16"/>
    </row>
    <row r="262" spans="2:13" x14ac:dyDescent="0.2">
      <c r="B262" s="2">
        <f t="shared" si="28"/>
        <v>41302</v>
      </c>
      <c r="C262" s="3">
        <f t="shared" si="29"/>
        <v>1</v>
      </c>
      <c r="E262" s="18">
        <f t="shared" si="30"/>
        <v>7692.3076923076924</v>
      </c>
      <c r="F262" s="15">
        <f t="shared" si="27"/>
        <v>7692.3076923076924</v>
      </c>
      <c r="G262" s="15">
        <f t="shared" si="31"/>
        <v>0</v>
      </c>
      <c r="H262" s="10"/>
      <c r="I262" s="9"/>
      <c r="J262" s="9"/>
      <c r="K262" s="9"/>
      <c r="L262" s="16"/>
    </row>
    <row r="263" spans="2:13" x14ac:dyDescent="0.2">
      <c r="B263" s="2">
        <f t="shared" si="28"/>
        <v>41309</v>
      </c>
      <c r="C263" s="3">
        <f t="shared" si="29"/>
        <v>0.84399999999999997</v>
      </c>
      <c r="E263" s="18">
        <f t="shared" si="30"/>
        <v>6492.3076923076924</v>
      </c>
      <c r="F263" s="15">
        <f t="shared" si="27"/>
        <v>7692.3076923076924</v>
      </c>
      <c r="G263" s="15">
        <f t="shared" si="31"/>
        <v>1200</v>
      </c>
      <c r="H263" s="10"/>
      <c r="I263" s="9"/>
      <c r="J263" s="9"/>
      <c r="K263" s="9">
        <v>1200</v>
      </c>
      <c r="L263" s="16"/>
    </row>
    <row r="264" spans="2:13" x14ac:dyDescent="0.2">
      <c r="B264" s="2">
        <f t="shared" si="28"/>
        <v>41316</v>
      </c>
      <c r="C264" s="3">
        <f t="shared" si="29"/>
        <v>1</v>
      </c>
      <c r="E264" s="18">
        <f t="shared" si="30"/>
        <v>7692.3076923076924</v>
      </c>
      <c r="F264" s="15">
        <f t="shared" si="27"/>
        <v>7692.3076923076924</v>
      </c>
      <c r="G264" s="15">
        <f t="shared" si="31"/>
        <v>0</v>
      </c>
      <c r="H264" s="10"/>
      <c r="I264" s="9"/>
      <c r="J264" s="9"/>
      <c r="K264" s="9"/>
      <c r="L264" s="16"/>
    </row>
    <row r="265" spans="2:13" x14ac:dyDescent="0.2">
      <c r="B265" s="2">
        <f t="shared" si="28"/>
        <v>41323</v>
      </c>
      <c r="C265" s="3">
        <f t="shared" si="29"/>
        <v>0.84399999999999997</v>
      </c>
      <c r="E265" s="18">
        <f t="shared" si="30"/>
        <v>6492.3076923076924</v>
      </c>
      <c r="F265" s="15">
        <f t="shared" ref="F265:F328" si="32">400000/52</f>
        <v>7692.3076923076924</v>
      </c>
      <c r="G265" s="15">
        <f t="shared" si="31"/>
        <v>1200</v>
      </c>
      <c r="H265" s="10"/>
      <c r="I265" s="9"/>
      <c r="J265" s="9"/>
      <c r="K265" s="9">
        <v>1200</v>
      </c>
      <c r="L265" s="16"/>
    </row>
    <row r="266" spans="2:13" x14ac:dyDescent="0.2">
      <c r="B266" s="2">
        <f t="shared" si="28"/>
        <v>41330</v>
      </c>
      <c r="C266" s="3">
        <f t="shared" si="29"/>
        <v>1</v>
      </c>
      <c r="E266" s="18">
        <f t="shared" si="30"/>
        <v>7692.3076923076924</v>
      </c>
      <c r="F266" s="15">
        <f t="shared" si="32"/>
        <v>7692.3076923076924</v>
      </c>
      <c r="G266" s="15">
        <f t="shared" si="31"/>
        <v>0</v>
      </c>
      <c r="H266" s="10"/>
      <c r="I266" s="9"/>
      <c r="J266" s="9"/>
      <c r="K266" s="9"/>
      <c r="L266" s="16">
        <v>0</v>
      </c>
      <c r="M266" t="s">
        <v>17</v>
      </c>
    </row>
    <row r="267" spans="2:13" x14ac:dyDescent="0.2">
      <c r="B267" s="2">
        <f t="shared" si="28"/>
        <v>41337</v>
      </c>
      <c r="C267" s="3">
        <f t="shared" si="29"/>
        <v>0.84399999999999997</v>
      </c>
      <c r="E267" s="18">
        <f t="shared" si="30"/>
        <v>6492.3076923076924</v>
      </c>
      <c r="F267" s="15">
        <f t="shared" si="32"/>
        <v>7692.3076923076924</v>
      </c>
      <c r="G267" s="15">
        <f t="shared" si="31"/>
        <v>1200</v>
      </c>
      <c r="H267" s="10"/>
      <c r="I267" s="9"/>
      <c r="J267" s="9"/>
      <c r="K267" s="9">
        <v>1200</v>
      </c>
      <c r="L267" s="16"/>
    </row>
    <row r="268" spans="2:13" x14ac:dyDescent="0.2">
      <c r="B268" s="2">
        <f t="shared" si="28"/>
        <v>41344</v>
      </c>
      <c r="C268" s="3">
        <f t="shared" si="29"/>
        <v>0.84399999999999997</v>
      </c>
      <c r="E268" s="18">
        <f t="shared" si="30"/>
        <v>6492.3076923076924</v>
      </c>
      <c r="F268" s="15">
        <f t="shared" si="32"/>
        <v>7692.3076923076924</v>
      </c>
      <c r="G268" s="15">
        <f t="shared" si="31"/>
        <v>1200</v>
      </c>
      <c r="H268" s="10"/>
      <c r="I268" s="9"/>
      <c r="J268" s="9"/>
      <c r="K268" s="9">
        <v>1200</v>
      </c>
      <c r="L268" s="16"/>
    </row>
    <row r="269" spans="2:13" x14ac:dyDescent="0.2">
      <c r="B269" s="2">
        <f t="shared" si="28"/>
        <v>41351</v>
      </c>
      <c r="C269" s="3">
        <f t="shared" si="29"/>
        <v>0.84399999999999997</v>
      </c>
      <c r="E269" s="18">
        <f t="shared" si="30"/>
        <v>6492.3076923076924</v>
      </c>
      <c r="F269" s="15">
        <f t="shared" si="32"/>
        <v>7692.3076923076924</v>
      </c>
      <c r="G269" s="15">
        <f t="shared" si="31"/>
        <v>1200</v>
      </c>
      <c r="H269" s="10"/>
      <c r="I269" s="9"/>
      <c r="J269" s="9"/>
      <c r="K269" s="9">
        <v>1200</v>
      </c>
      <c r="L269" s="16"/>
    </row>
    <row r="270" spans="2:13" x14ac:dyDescent="0.2">
      <c r="B270" s="2">
        <f t="shared" si="28"/>
        <v>41358</v>
      </c>
      <c r="C270" s="3">
        <f t="shared" si="29"/>
        <v>1</v>
      </c>
      <c r="E270" s="18">
        <f t="shared" si="30"/>
        <v>7692.3076923076924</v>
      </c>
      <c r="F270" s="15">
        <f t="shared" si="32"/>
        <v>7692.3076923076924</v>
      </c>
      <c r="G270" s="15">
        <f t="shared" si="31"/>
        <v>0</v>
      </c>
      <c r="H270" s="10"/>
      <c r="I270" s="9"/>
      <c r="J270" s="9"/>
      <c r="K270" s="9"/>
      <c r="L270" s="16"/>
    </row>
    <row r="271" spans="2:13" x14ac:dyDescent="0.2">
      <c r="B271" s="2">
        <f t="shared" si="28"/>
        <v>41365</v>
      </c>
      <c r="C271" s="3">
        <f t="shared" si="29"/>
        <v>0.70099999999999996</v>
      </c>
      <c r="E271" s="18">
        <f t="shared" si="30"/>
        <v>5392.3076923076924</v>
      </c>
      <c r="F271" s="15">
        <f t="shared" si="32"/>
        <v>7692.3076923076924</v>
      </c>
      <c r="G271" s="15">
        <f t="shared" si="31"/>
        <v>2300</v>
      </c>
      <c r="H271" s="10"/>
      <c r="I271" s="9"/>
      <c r="J271" s="9"/>
      <c r="K271" s="9">
        <v>1200</v>
      </c>
      <c r="L271" s="16">
        <v>1100</v>
      </c>
      <c r="M271" t="s">
        <v>13</v>
      </c>
    </row>
    <row r="272" spans="2:13" x14ac:dyDescent="0.2">
      <c r="B272" s="2">
        <f t="shared" si="28"/>
        <v>41372</v>
      </c>
      <c r="C272" s="3">
        <f t="shared" si="29"/>
        <v>0.84399999999999997</v>
      </c>
      <c r="E272" s="18">
        <f t="shared" si="30"/>
        <v>6492.3076923076924</v>
      </c>
      <c r="F272" s="15">
        <f t="shared" si="32"/>
        <v>7692.3076923076924</v>
      </c>
      <c r="G272" s="15">
        <f t="shared" si="31"/>
        <v>1200</v>
      </c>
      <c r="H272" s="10"/>
      <c r="I272" s="9"/>
      <c r="J272" s="9"/>
      <c r="K272" s="9">
        <v>1200</v>
      </c>
      <c r="L272" s="16"/>
    </row>
    <row r="273" spans="2:13" x14ac:dyDescent="0.2">
      <c r="B273" s="2">
        <f t="shared" si="28"/>
        <v>41379</v>
      </c>
      <c r="C273" s="3">
        <f t="shared" si="29"/>
        <v>0.84399999999999997</v>
      </c>
      <c r="E273" s="18">
        <f t="shared" si="30"/>
        <v>6492.3076923076924</v>
      </c>
      <c r="F273" s="15">
        <f t="shared" si="32"/>
        <v>7692.3076923076924</v>
      </c>
      <c r="G273" s="15">
        <f t="shared" si="31"/>
        <v>1200</v>
      </c>
      <c r="H273" s="10"/>
      <c r="I273" s="9"/>
      <c r="J273" s="9"/>
      <c r="K273" s="9">
        <v>1200</v>
      </c>
      <c r="L273" s="16"/>
    </row>
    <row r="274" spans="2:13" x14ac:dyDescent="0.2">
      <c r="B274" s="2">
        <f t="shared" si="28"/>
        <v>41386</v>
      </c>
      <c r="C274" s="3">
        <f t="shared" si="29"/>
        <v>1</v>
      </c>
      <c r="E274" s="18">
        <f t="shared" si="30"/>
        <v>7692.3076923076924</v>
      </c>
      <c r="F274" s="15">
        <f t="shared" si="32"/>
        <v>7692.3076923076924</v>
      </c>
      <c r="G274" s="15">
        <f t="shared" si="31"/>
        <v>0</v>
      </c>
      <c r="H274" s="10"/>
      <c r="I274" s="9"/>
      <c r="J274" s="9"/>
      <c r="K274" s="9"/>
      <c r="L274" s="16"/>
    </row>
    <row r="275" spans="2:13" x14ac:dyDescent="0.2">
      <c r="B275" s="2">
        <f t="shared" si="28"/>
        <v>41393</v>
      </c>
      <c r="C275" s="3">
        <f t="shared" si="29"/>
        <v>0.70099999999999996</v>
      </c>
      <c r="E275" s="18">
        <f t="shared" si="30"/>
        <v>5392.3076923076924</v>
      </c>
      <c r="F275" s="15">
        <f t="shared" si="32"/>
        <v>7692.3076923076924</v>
      </c>
      <c r="G275" s="15">
        <f t="shared" si="31"/>
        <v>2300</v>
      </c>
      <c r="H275" s="10"/>
      <c r="I275" s="9"/>
      <c r="J275" s="9"/>
      <c r="K275" s="9">
        <v>1200</v>
      </c>
      <c r="L275" s="16">
        <v>1100</v>
      </c>
      <c r="M275" t="s">
        <v>13</v>
      </c>
    </row>
    <row r="276" spans="2:13" x14ac:dyDescent="0.2">
      <c r="B276" s="2">
        <f t="shared" si="28"/>
        <v>41400</v>
      </c>
      <c r="C276" s="3">
        <f t="shared" si="29"/>
        <v>0.70099999999999996</v>
      </c>
      <c r="E276" s="18">
        <f t="shared" si="30"/>
        <v>5392.3076923076924</v>
      </c>
      <c r="F276" s="15">
        <f t="shared" si="32"/>
        <v>7692.3076923076924</v>
      </c>
      <c r="G276" s="15">
        <f t="shared" si="31"/>
        <v>2300</v>
      </c>
      <c r="H276" s="10"/>
      <c r="I276" s="9"/>
      <c r="J276" s="9"/>
      <c r="K276" s="9">
        <v>1200</v>
      </c>
      <c r="L276" s="16">
        <v>1100</v>
      </c>
      <c r="M276" t="s">
        <v>13</v>
      </c>
    </row>
    <row r="277" spans="2:13" x14ac:dyDescent="0.2">
      <c r="B277" s="2">
        <f t="shared" si="28"/>
        <v>41407</v>
      </c>
      <c r="C277" s="3">
        <f t="shared" si="29"/>
        <v>0.84399999999999997</v>
      </c>
      <c r="E277" s="18">
        <f t="shared" si="30"/>
        <v>6492.3076923076924</v>
      </c>
      <c r="F277" s="15">
        <f t="shared" si="32"/>
        <v>7692.3076923076924</v>
      </c>
      <c r="G277" s="15">
        <f t="shared" si="31"/>
        <v>1200</v>
      </c>
      <c r="H277" s="10"/>
      <c r="I277" s="9"/>
      <c r="J277" s="9"/>
      <c r="K277" s="9">
        <v>1200</v>
      </c>
      <c r="L277" s="16"/>
    </row>
    <row r="278" spans="2:13" x14ac:dyDescent="0.2">
      <c r="B278" s="2">
        <f t="shared" si="28"/>
        <v>41414</v>
      </c>
      <c r="C278" s="3">
        <f t="shared" si="29"/>
        <v>0.85699999999999998</v>
      </c>
      <c r="E278" s="18">
        <f t="shared" si="30"/>
        <v>6592.3076923076924</v>
      </c>
      <c r="F278" s="15">
        <f t="shared" si="32"/>
        <v>7692.3076923076924</v>
      </c>
      <c r="G278" s="15">
        <f t="shared" si="31"/>
        <v>1100</v>
      </c>
      <c r="H278" s="10"/>
      <c r="I278" s="9"/>
      <c r="J278" s="9"/>
      <c r="K278" s="9"/>
      <c r="L278" s="16">
        <v>1100</v>
      </c>
      <c r="M278" t="s">
        <v>13</v>
      </c>
    </row>
    <row r="279" spans="2:13" x14ac:dyDescent="0.2">
      <c r="B279" s="2">
        <f t="shared" si="28"/>
        <v>41421</v>
      </c>
      <c r="C279" s="3">
        <f t="shared" si="29"/>
        <v>0.70099999999999996</v>
      </c>
      <c r="E279" s="18">
        <f t="shared" si="30"/>
        <v>5392.3076923076924</v>
      </c>
      <c r="F279" s="15">
        <f t="shared" si="32"/>
        <v>7692.3076923076924</v>
      </c>
      <c r="G279" s="15">
        <f t="shared" si="31"/>
        <v>2300</v>
      </c>
      <c r="H279" s="10"/>
      <c r="I279" s="9"/>
      <c r="J279" s="9"/>
      <c r="K279" s="9">
        <v>1200</v>
      </c>
      <c r="L279" s="16">
        <v>1100</v>
      </c>
      <c r="M279" t="s">
        <v>13</v>
      </c>
    </row>
    <row r="280" spans="2:13" x14ac:dyDescent="0.2">
      <c r="B280" s="2">
        <f t="shared" si="28"/>
        <v>41428</v>
      </c>
      <c r="C280" s="3">
        <f t="shared" si="29"/>
        <v>0.84399999999999997</v>
      </c>
      <c r="E280" s="18">
        <f t="shared" si="30"/>
        <v>6492.3076923076924</v>
      </c>
      <c r="F280" s="15">
        <f t="shared" si="32"/>
        <v>7692.3076923076924</v>
      </c>
      <c r="G280" s="15">
        <f t="shared" si="31"/>
        <v>1200</v>
      </c>
      <c r="H280" s="10"/>
      <c r="I280" s="9"/>
      <c r="J280" s="9"/>
      <c r="K280" s="9">
        <v>1200</v>
      </c>
      <c r="L280" s="16"/>
    </row>
    <row r="281" spans="2:13" x14ac:dyDescent="0.2">
      <c r="B281" s="2">
        <f t="shared" si="28"/>
        <v>41435</v>
      </c>
      <c r="C281" s="3">
        <f t="shared" si="29"/>
        <v>0.84399999999999997</v>
      </c>
      <c r="E281" s="18">
        <f t="shared" si="30"/>
        <v>6492.3076923076924</v>
      </c>
      <c r="F281" s="15">
        <f t="shared" si="32"/>
        <v>7692.3076923076924</v>
      </c>
      <c r="G281" s="15">
        <f t="shared" si="31"/>
        <v>1200</v>
      </c>
      <c r="H281" s="10"/>
      <c r="I281" s="9"/>
      <c r="J281" s="9"/>
      <c r="K281" s="9">
        <v>1200</v>
      </c>
      <c r="L281" s="16"/>
    </row>
    <row r="282" spans="2:13" x14ac:dyDescent="0.2">
      <c r="B282" s="2">
        <f t="shared" si="28"/>
        <v>41442</v>
      </c>
      <c r="C282" s="3">
        <f t="shared" si="29"/>
        <v>1</v>
      </c>
      <c r="E282" s="18">
        <f t="shared" si="30"/>
        <v>7692.3076923076924</v>
      </c>
      <c r="F282" s="15">
        <f t="shared" si="32"/>
        <v>7692.3076923076924</v>
      </c>
      <c r="G282" s="15">
        <f t="shared" si="31"/>
        <v>0</v>
      </c>
      <c r="H282" s="10"/>
      <c r="I282" s="9"/>
      <c r="J282" s="9"/>
      <c r="K282" s="9"/>
      <c r="L282" s="16"/>
    </row>
    <row r="283" spans="2:13" x14ac:dyDescent="0.2">
      <c r="B283" s="2">
        <f t="shared" si="28"/>
        <v>41449</v>
      </c>
      <c r="C283" s="3">
        <f t="shared" si="29"/>
        <v>0.84399999999999997</v>
      </c>
      <c r="E283" s="18">
        <f t="shared" si="30"/>
        <v>6492.3076923076924</v>
      </c>
      <c r="F283" s="15">
        <f t="shared" si="32"/>
        <v>7692.3076923076924</v>
      </c>
      <c r="G283" s="15">
        <f t="shared" si="31"/>
        <v>1200</v>
      </c>
      <c r="H283" s="10"/>
      <c r="I283" s="9"/>
      <c r="J283" s="9"/>
      <c r="K283" s="9">
        <v>1200</v>
      </c>
      <c r="L283" s="16"/>
    </row>
    <row r="284" spans="2:13" x14ac:dyDescent="0.2">
      <c r="B284" s="2">
        <f t="shared" si="28"/>
        <v>41456</v>
      </c>
      <c r="C284" s="3">
        <f t="shared" si="29"/>
        <v>0.84399999999999997</v>
      </c>
      <c r="E284" s="18">
        <f t="shared" si="30"/>
        <v>6492.3076923076924</v>
      </c>
      <c r="F284" s="15">
        <f t="shared" si="32"/>
        <v>7692.3076923076924</v>
      </c>
      <c r="G284" s="15">
        <f t="shared" si="31"/>
        <v>1200</v>
      </c>
      <c r="H284" s="10"/>
      <c r="I284" s="9"/>
      <c r="J284" s="9"/>
      <c r="K284" s="9">
        <v>1200</v>
      </c>
      <c r="L284" s="16"/>
    </row>
    <row r="285" spans="2:13" x14ac:dyDescent="0.2">
      <c r="B285" s="2">
        <f t="shared" si="28"/>
        <v>41463</v>
      </c>
      <c r="C285" s="3">
        <f t="shared" si="29"/>
        <v>0.84399999999999997</v>
      </c>
      <c r="E285" s="18">
        <f t="shared" si="30"/>
        <v>6492.3076923076924</v>
      </c>
      <c r="F285" s="15">
        <f t="shared" si="32"/>
        <v>7692.3076923076924</v>
      </c>
      <c r="G285" s="15">
        <f t="shared" si="31"/>
        <v>1200</v>
      </c>
      <c r="H285" s="10"/>
      <c r="I285" s="9"/>
      <c r="J285" s="9"/>
      <c r="K285" s="9">
        <v>1200</v>
      </c>
      <c r="L285" s="16"/>
    </row>
    <row r="286" spans="2:13" x14ac:dyDescent="0.2">
      <c r="B286" s="2">
        <f t="shared" si="28"/>
        <v>41470</v>
      </c>
      <c r="C286" s="3">
        <f t="shared" si="29"/>
        <v>1</v>
      </c>
      <c r="E286" s="18">
        <f t="shared" si="30"/>
        <v>7692.3076923076924</v>
      </c>
      <c r="F286" s="15">
        <f t="shared" si="32"/>
        <v>7692.3076923076924</v>
      </c>
      <c r="G286" s="15">
        <f t="shared" si="31"/>
        <v>0</v>
      </c>
      <c r="H286" s="10"/>
      <c r="I286" s="9"/>
      <c r="J286" s="9"/>
      <c r="K286" s="9"/>
      <c r="L286" s="16"/>
    </row>
    <row r="287" spans="2:13" x14ac:dyDescent="0.2">
      <c r="B287" s="2">
        <f t="shared" si="28"/>
        <v>41477</v>
      </c>
      <c r="C287" s="3">
        <f t="shared" si="29"/>
        <v>0.84399999999999997</v>
      </c>
      <c r="E287" s="18">
        <f t="shared" si="30"/>
        <v>6492.3076923076924</v>
      </c>
      <c r="F287" s="15">
        <f t="shared" si="32"/>
        <v>7692.3076923076924</v>
      </c>
      <c r="G287" s="15">
        <f t="shared" si="31"/>
        <v>1200</v>
      </c>
      <c r="H287" s="10"/>
      <c r="I287" s="9"/>
      <c r="J287" s="9"/>
      <c r="K287" s="9">
        <v>1200</v>
      </c>
      <c r="L287" s="16"/>
    </row>
    <row r="288" spans="2:13" x14ac:dyDescent="0.2">
      <c r="B288" s="2">
        <f t="shared" si="28"/>
        <v>41484</v>
      </c>
      <c r="C288" s="3">
        <f t="shared" si="29"/>
        <v>0.84399999999999997</v>
      </c>
      <c r="E288" s="18">
        <f t="shared" si="30"/>
        <v>6492.3076923076924</v>
      </c>
      <c r="F288" s="15">
        <f t="shared" si="32"/>
        <v>7692.3076923076924</v>
      </c>
      <c r="G288" s="15">
        <f t="shared" si="31"/>
        <v>1200</v>
      </c>
      <c r="H288" s="10"/>
      <c r="I288" s="9"/>
      <c r="J288" s="9"/>
      <c r="K288" s="9">
        <v>1200</v>
      </c>
      <c r="L288" s="16"/>
    </row>
    <row r="289" spans="2:13" x14ac:dyDescent="0.2">
      <c r="B289" s="2">
        <f t="shared" si="28"/>
        <v>41491</v>
      </c>
      <c r="C289" s="3">
        <f t="shared" si="29"/>
        <v>0.84399999999999997</v>
      </c>
      <c r="E289" s="18">
        <f t="shared" si="30"/>
        <v>6492.3076923076924</v>
      </c>
      <c r="F289" s="15">
        <f t="shared" si="32"/>
        <v>7692.3076923076924</v>
      </c>
      <c r="G289" s="15">
        <f t="shared" si="31"/>
        <v>1200</v>
      </c>
      <c r="H289" s="10"/>
      <c r="I289" s="9"/>
      <c r="J289" s="9"/>
      <c r="K289" s="9">
        <v>1200</v>
      </c>
      <c r="L289" s="16"/>
    </row>
    <row r="290" spans="2:13" x14ac:dyDescent="0.2">
      <c r="B290" s="2">
        <f t="shared" si="28"/>
        <v>41498</v>
      </c>
      <c r="C290" s="3">
        <f t="shared" si="29"/>
        <v>0.85699999999999998</v>
      </c>
      <c r="E290" s="18">
        <f t="shared" si="30"/>
        <v>6592.3076923076924</v>
      </c>
      <c r="F290" s="15">
        <f t="shared" si="32"/>
        <v>7692.3076923076924</v>
      </c>
      <c r="G290" s="15">
        <f t="shared" si="31"/>
        <v>1100</v>
      </c>
      <c r="H290" s="10"/>
      <c r="I290" s="9"/>
      <c r="J290" s="9"/>
      <c r="K290" s="9"/>
      <c r="L290" s="16">
        <v>1100</v>
      </c>
      <c r="M290" t="s">
        <v>13</v>
      </c>
    </row>
    <row r="291" spans="2:13" x14ac:dyDescent="0.2">
      <c r="B291" s="2">
        <f t="shared" si="28"/>
        <v>41505</v>
      </c>
      <c r="C291" s="3">
        <f t="shared" si="29"/>
        <v>0.84399999999999997</v>
      </c>
      <c r="E291" s="18">
        <f t="shared" si="30"/>
        <v>6492.3076923076924</v>
      </c>
      <c r="F291" s="15">
        <f t="shared" si="32"/>
        <v>7692.3076923076924</v>
      </c>
      <c r="G291" s="15">
        <f t="shared" si="31"/>
        <v>1200</v>
      </c>
      <c r="H291" s="10"/>
      <c r="I291" s="9"/>
      <c r="J291" s="9"/>
      <c r="K291" s="9">
        <v>1200</v>
      </c>
      <c r="L291" s="16"/>
    </row>
    <row r="292" spans="2:13" x14ac:dyDescent="0.2">
      <c r="B292" s="2">
        <f t="shared" si="28"/>
        <v>41512</v>
      </c>
      <c r="C292" s="3">
        <f t="shared" si="29"/>
        <v>0.84399999999999997</v>
      </c>
      <c r="E292" s="18">
        <f t="shared" si="30"/>
        <v>6492.3076923076924</v>
      </c>
      <c r="F292" s="15">
        <f t="shared" si="32"/>
        <v>7692.3076923076924</v>
      </c>
      <c r="G292" s="15">
        <f t="shared" si="31"/>
        <v>1200</v>
      </c>
      <c r="H292" s="10"/>
      <c r="I292" s="9"/>
      <c r="J292" s="9"/>
      <c r="K292" s="9">
        <v>1200</v>
      </c>
      <c r="L292" s="16"/>
    </row>
    <row r="293" spans="2:13" x14ac:dyDescent="0.2">
      <c r="B293" s="2">
        <f t="shared" si="28"/>
        <v>41519</v>
      </c>
      <c r="C293" s="3">
        <f t="shared" si="29"/>
        <v>0.84399999999999997</v>
      </c>
      <c r="E293" s="18">
        <f t="shared" si="30"/>
        <v>6492.3076923076924</v>
      </c>
      <c r="F293" s="15">
        <f t="shared" si="32"/>
        <v>7692.3076923076924</v>
      </c>
      <c r="G293" s="15">
        <f t="shared" si="31"/>
        <v>1200</v>
      </c>
      <c r="H293" s="10"/>
      <c r="I293" s="9"/>
      <c r="J293" s="9"/>
      <c r="K293" s="9">
        <v>1200</v>
      </c>
      <c r="L293" s="16"/>
    </row>
    <row r="294" spans="2:13" x14ac:dyDescent="0.2">
      <c r="B294" s="2">
        <f t="shared" si="28"/>
        <v>41526</v>
      </c>
      <c r="C294" s="3">
        <f t="shared" si="29"/>
        <v>1</v>
      </c>
      <c r="E294" s="18">
        <f t="shared" si="30"/>
        <v>7692.3076923076924</v>
      </c>
      <c r="F294" s="15">
        <f t="shared" si="32"/>
        <v>7692.3076923076924</v>
      </c>
      <c r="G294" s="15">
        <f t="shared" si="31"/>
        <v>0</v>
      </c>
      <c r="H294" s="10"/>
      <c r="I294" s="9"/>
      <c r="J294" s="9"/>
      <c r="K294" s="9"/>
      <c r="L294" s="16"/>
    </row>
    <row r="295" spans="2:13" x14ac:dyDescent="0.2">
      <c r="B295" s="2">
        <f t="shared" si="28"/>
        <v>41533</v>
      </c>
      <c r="C295" s="3">
        <f t="shared" si="29"/>
        <v>0.84399999999999997</v>
      </c>
      <c r="E295" s="18">
        <f t="shared" si="30"/>
        <v>6492.3076923076924</v>
      </c>
      <c r="F295" s="15">
        <f t="shared" si="32"/>
        <v>7692.3076923076924</v>
      </c>
      <c r="G295" s="15">
        <f t="shared" si="31"/>
        <v>1200</v>
      </c>
      <c r="H295" s="10"/>
      <c r="I295" s="9"/>
      <c r="J295" s="9"/>
      <c r="K295" s="9">
        <v>1200</v>
      </c>
      <c r="L295" s="16"/>
    </row>
    <row r="296" spans="2:13" x14ac:dyDescent="0.2">
      <c r="B296" s="2">
        <f t="shared" si="28"/>
        <v>41540</v>
      </c>
      <c r="C296" s="3">
        <f t="shared" si="29"/>
        <v>0.84399999999999997</v>
      </c>
      <c r="E296" s="18">
        <f t="shared" si="30"/>
        <v>6492.3076923076924</v>
      </c>
      <c r="F296" s="15">
        <f t="shared" si="32"/>
        <v>7692.3076923076924</v>
      </c>
      <c r="G296" s="15">
        <f t="shared" si="31"/>
        <v>1200</v>
      </c>
      <c r="H296" s="10"/>
      <c r="I296" s="9"/>
      <c r="J296" s="9"/>
      <c r="K296" s="9">
        <v>1200</v>
      </c>
      <c r="L296" s="16"/>
    </row>
    <row r="297" spans="2:13" x14ac:dyDescent="0.2">
      <c r="B297" s="2">
        <f t="shared" si="28"/>
        <v>41547</v>
      </c>
      <c r="C297" s="3">
        <f t="shared" si="29"/>
        <v>0.84399999999999997</v>
      </c>
      <c r="E297" s="18">
        <f t="shared" si="30"/>
        <v>6492.3076923076924</v>
      </c>
      <c r="F297" s="15">
        <f t="shared" si="32"/>
        <v>7692.3076923076924</v>
      </c>
      <c r="G297" s="15">
        <f t="shared" si="31"/>
        <v>1200</v>
      </c>
      <c r="H297" s="10"/>
      <c r="I297" s="9"/>
      <c r="J297" s="9"/>
      <c r="K297" s="9">
        <v>1200</v>
      </c>
      <c r="L297" s="16"/>
    </row>
    <row r="298" spans="2:13" x14ac:dyDescent="0.2">
      <c r="B298" s="2">
        <f t="shared" si="28"/>
        <v>41554</v>
      </c>
      <c r="C298" s="3">
        <f t="shared" si="29"/>
        <v>1</v>
      </c>
      <c r="E298" s="18">
        <f t="shared" si="30"/>
        <v>7692.3076923076924</v>
      </c>
      <c r="F298" s="15">
        <f t="shared" si="32"/>
        <v>7692.3076923076924</v>
      </c>
      <c r="G298" s="15">
        <f t="shared" si="31"/>
        <v>0</v>
      </c>
      <c r="H298" s="10"/>
      <c r="I298" s="9"/>
      <c r="J298" s="9"/>
      <c r="K298" s="9"/>
      <c r="L298" s="16"/>
    </row>
    <row r="299" spans="2:13" x14ac:dyDescent="0.2">
      <c r="B299" s="2">
        <f t="shared" si="28"/>
        <v>41561</v>
      </c>
      <c r="C299" s="3">
        <f t="shared" si="29"/>
        <v>0.84399999999999997</v>
      </c>
      <c r="E299" s="18">
        <f t="shared" si="30"/>
        <v>6492.3076923076924</v>
      </c>
      <c r="F299" s="15">
        <f t="shared" si="32"/>
        <v>7692.3076923076924</v>
      </c>
      <c r="G299" s="15">
        <f t="shared" si="31"/>
        <v>1200</v>
      </c>
      <c r="H299" s="10"/>
      <c r="I299" s="9"/>
      <c r="J299" s="9"/>
      <c r="K299" s="9">
        <v>1200</v>
      </c>
      <c r="L299" s="16"/>
    </row>
    <row r="300" spans="2:13" x14ac:dyDescent="0.2">
      <c r="B300" s="2">
        <f t="shared" si="28"/>
        <v>41568</v>
      </c>
      <c r="C300" s="3">
        <f t="shared" si="29"/>
        <v>0.70099999999999996</v>
      </c>
      <c r="E300" s="18">
        <f t="shared" si="30"/>
        <v>5392.3076923076924</v>
      </c>
      <c r="F300" s="15">
        <f t="shared" si="32"/>
        <v>7692.3076923076924</v>
      </c>
      <c r="G300" s="15">
        <f t="shared" si="31"/>
        <v>2300</v>
      </c>
      <c r="H300" s="10"/>
      <c r="I300" s="9"/>
      <c r="J300" s="9"/>
      <c r="K300" s="9">
        <v>1200</v>
      </c>
      <c r="L300" s="16">
        <v>1100</v>
      </c>
      <c r="M300" t="s">
        <v>13</v>
      </c>
    </row>
    <row r="301" spans="2:13" x14ac:dyDescent="0.2">
      <c r="B301" s="2">
        <f t="shared" si="28"/>
        <v>41575</v>
      </c>
      <c r="C301" s="3">
        <f t="shared" si="29"/>
        <v>0.70099999999999996</v>
      </c>
      <c r="E301" s="18">
        <f t="shared" si="30"/>
        <v>5392.3076923076924</v>
      </c>
      <c r="F301" s="15">
        <f t="shared" si="32"/>
        <v>7692.3076923076924</v>
      </c>
      <c r="G301" s="15">
        <f t="shared" si="31"/>
        <v>2300</v>
      </c>
      <c r="H301" s="10"/>
      <c r="I301" s="9"/>
      <c r="J301" s="9"/>
      <c r="K301" s="9">
        <v>1200</v>
      </c>
      <c r="L301" s="16">
        <v>1100</v>
      </c>
      <c r="M301" t="s">
        <v>13</v>
      </c>
    </row>
    <row r="302" spans="2:13" x14ac:dyDescent="0.2">
      <c r="B302" s="2">
        <f t="shared" si="28"/>
        <v>41582</v>
      </c>
      <c r="C302" s="3">
        <f t="shared" si="29"/>
        <v>1</v>
      </c>
      <c r="E302" s="18">
        <f t="shared" si="30"/>
        <v>7692.3076923076924</v>
      </c>
      <c r="F302" s="15">
        <f t="shared" si="32"/>
        <v>7692.3076923076924</v>
      </c>
      <c r="G302" s="15">
        <f t="shared" si="31"/>
        <v>0</v>
      </c>
      <c r="H302" s="10"/>
      <c r="I302" s="9"/>
      <c r="J302" s="9"/>
      <c r="K302" s="9"/>
      <c r="L302" s="16"/>
    </row>
    <row r="303" spans="2:13" x14ac:dyDescent="0.2">
      <c r="B303" s="2">
        <f t="shared" si="28"/>
        <v>41589</v>
      </c>
      <c r="C303" s="3">
        <f t="shared" si="29"/>
        <v>0.84399999999999997</v>
      </c>
      <c r="E303" s="18">
        <f t="shared" si="30"/>
        <v>6492.3076923076924</v>
      </c>
      <c r="F303" s="15">
        <f t="shared" si="32"/>
        <v>7692.3076923076924</v>
      </c>
      <c r="G303" s="15">
        <f t="shared" si="31"/>
        <v>1200</v>
      </c>
      <c r="H303" s="10"/>
      <c r="I303" s="9"/>
      <c r="J303" s="9"/>
      <c r="K303" s="9">
        <v>1200</v>
      </c>
      <c r="L303" s="16"/>
    </row>
    <row r="304" spans="2:13" x14ac:dyDescent="0.2">
      <c r="B304" s="2">
        <f t="shared" si="28"/>
        <v>41596</v>
      </c>
      <c r="C304" s="3">
        <f t="shared" si="29"/>
        <v>0.84399999999999997</v>
      </c>
      <c r="E304" s="18">
        <f t="shared" si="30"/>
        <v>6492.3076923076924</v>
      </c>
      <c r="F304" s="15">
        <f t="shared" si="32"/>
        <v>7692.3076923076924</v>
      </c>
      <c r="G304" s="15">
        <f t="shared" si="31"/>
        <v>1200</v>
      </c>
      <c r="H304" s="10"/>
      <c r="I304" s="9"/>
      <c r="J304" s="9"/>
      <c r="K304" s="9">
        <v>1200</v>
      </c>
      <c r="L304" s="16"/>
    </row>
    <row r="305" spans="2:13" x14ac:dyDescent="0.2">
      <c r="B305" s="2">
        <f t="shared" si="28"/>
        <v>41603</v>
      </c>
      <c r="C305" s="3">
        <f t="shared" si="29"/>
        <v>0.84399999999999997</v>
      </c>
      <c r="E305" s="18">
        <f t="shared" si="30"/>
        <v>6492.3076923076924</v>
      </c>
      <c r="F305" s="15">
        <f t="shared" si="32"/>
        <v>7692.3076923076924</v>
      </c>
      <c r="G305" s="15">
        <f t="shared" si="31"/>
        <v>1200</v>
      </c>
      <c r="H305" s="10"/>
      <c r="I305" s="9"/>
      <c r="J305" s="9"/>
      <c r="K305" s="9">
        <v>1200</v>
      </c>
      <c r="L305" s="16"/>
    </row>
    <row r="306" spans="2:13" x14ac:dyDescent="0.2">
      <c r="B306" s="2">
        <f t="shared" si="28"/>
        <v>41610</v>
      </c>
      <c r="C306" s="3">
        <f t="shared" si="29"/>
        <v>0.85699999999999998</v>
      </c>
      <c r="E306" s="18">
        <f t="shared" si="30"/>
        <v>6592.3076923076924</v>
      </c>
      <c r="F306" s="15">
        <f t="shared" si="32"/>
        <v>7692.3076923076924</v>
      </c>
      <c r="G306" s="15">
        <f t="shared" si="31"/>
        <v>1100</v>
      </c>
      <c r="H306" s="10"/>
      <c r="I306" s="9"/>
      <c r="J306" s="9"/>
      <c r="K306" s="9"/>
      <c r="L306" s="16">
        <v>1100</v>
      </c>
      <c r="M306" t="s">
        <v>13</v>
      </c>
    </row>
    <row r="307" spans="2:13" x14ac:dyDescent="0.2">
      <c r="B307" s="2">
        <f t="shared" si="28"/>
        <v>41617</v>
      </c>
      <c r="C307" s="3">
        <f t="shared" si="29"/>
        <v>0.84399999999999997</v>
      </c>
      <c r="E307" s="18">
        <f t="shared" si="30"/>
        <v>6492.3076923076924</v>
      </c>
      <c r="F307" s="15">
        <f t="shared" si="32"/>
        <v>7692.3076923076924</v>
      </c>
      <c r="G307" s="15">
        <f t="shared" si="31"/>
        <v>1200</v>
      </c>
      <c r="H307" s="10"/>
      <c r="I307" s="9"/>
      <c r="J307" s="9"/>
      <c r="K307" s="9">
        <v>1200</v>
      </c>
      <c r="L307" s="16"/>
    </row>
    <row r="308" spans="2:13" x14ac:dyDescent="0.2">
      <c r="B308" s="2">
        <f t="shared" si="28"/>
        <v>41624</v>
      </c>
      <c r="C308" s="3">
        <f t="shared" ref="C308:C363" si="33">IF((F308-G308)/F308&gt;0,(F308-G308)/F308,0)</f>
        <v>0.84399999999999997</v>
      </c>
      <c r="E308" s="18">
        <f t="shared" ref="E308:E363" si="34">F308-G308</f>
        <v>6492.3076923076924</v>
      </c>
      <c r="F308" s="15">
        <f t="shared" si="32"/>
        <v>7692.3076923076924</v>
      </c>
      <c r="G308" s="15">
        <f t="shared" ref="G308:G363" si="35">H308+J308+K308+L308+I308</f>
        <v>1200</v>
      </c>
      <c r="H308" s="10"/>
      <c r="I308" s="9"/>
      <c r="J308" s="9"/>
      <c r="K308" s="9">
        <v>1200</v>
      </c>
      <c r="L308" s="16"/>
    </row>
    <row r="309" spans="2:13" x14ac:dyDescent="0.2">
      <c r="B309" s="2">
        <f t="shared" si="28"/>
        <v>41631</v>
      </c>
      <c r="C309" s="3">
        <f t="shared" si="33"/>
        <v>0.55800000000000005</v>
      </c>
      <c r="E309" s="18">
        <f t="shared" si="34"/>
        <v>4292.3076923076924</v>
      </c>
      <c r="F309" s="15">
        <f t="shared" si="32"/>
        <v>7692.3076923076924</v>
      </c>
      <c r="G309" s="15">
        <f t="shared" si="35"/>
        <v>3400</v>
      </c>
      <c r="H309" s="10"/>
      <c r="I309" s="9"/>
      <c r="J309" s="9"/>
      <c r="K309" s="9">
        <v>1200</v>
      </c>
      <c r="L309" s="16">
        <v>2200</v>
      </c>
      <c r="M309" t="s">
        <v>16</v>
      </c>
    </row>
    <row r="310" spans="2:13" x14ac:dyDescent="0.2">
      <c r="B310" s="2">
        <f t="shared" si="28"/>
        <v>41638</v>
      </c>
      <c r="C310" s="3">
        <f t="shared" si="33"/>
        <v>0.85699999999999998</v>
      </c>
      <c r="E310" s="18">
        <f t="shared" si="34"/>
        <v>6592.3076923076924</v>
      </c>
      <c r="F310" s="15">
        <f t="shared" si="32"/>
        <v>7692.3076923076924</v>
      </c>
      <c r="G310" s="15">
        <f t="shared" si="35"/>
        <v>1100</v>
      </c>
      <c r="H310" s="10"/>
      <c r="I310" s="9"/>
      <c r="J310" s="9"/>
      <c r="K310" s="9"/>
      <c r="L310" s="16">
        <v>1100</v>
      </c>
      <c r="M310" t="s">
        <v>16</v>
      </c>
    </row>
    <row r="311" spans="2:13" x14ac:dyDescent="0.2">
      <c r="B311" s="2">
        <f t="shared" si="28"/>
        <v>41645</v>
      </c>
      <c r="C311" s="3">
        <f t="shared" si="33"/>
        <v>0.70099999999999996</v>
      </c>
      <c r="E311" s="18">
        <f t="shared" si="34"/>
        <v>5392.3076923076924</v>
      </c>
      <c r="F311" s="15">
        <f t="shared" si="32"/>
        <v>7692.3076923076924</v>
      </c>
      <c r="G311" s="15">
        <f t="shared" si="35"/>
        <v>2300</v>
      </c>
      <c r="H311" s="10"/>
      <c r="I311" s="9"/>
      <c r="J311" s="9"/>
      <c r="K311" s="9">
        <v>1200</v>
      </c>
      <c r="L311" s="16">
        <v>1100</v>
      </c>
      <c r="M311" t="s">
        <v>16</v>
      </c>
    </row>
    <row r="312" spans="2:13" x14ac:dyDescent="0.2">
      <c r="B312" s="2">
        <f t="shared" si="28"/>
        <v>41652</v>
      </c>
      <c r="C312" s="3">
        <f t="shared" si="33"/>
        <v>0.84399999999999997</v>
      </c>
      <c r="E312" s="18">
        <f t="shared" si="34"/>
        <v>6492.3076923076924</v>
      </c>
      <c r="F312" s="15">
        <f t="shared" si="32"/>
        <v>7692.3076923076924</v>
      </c>
      <c r="G312" s="15">
        <f t="shared" si="35"/>
        <v>1200</v>
      </c>
      <c r="H312" s="10"/>
      <c r="I312" s="9"/>
      <c r="J312" s="9"/>
      <c r="K312" s="9">
        <v>1200</v>
      </c>
      <c r="L312" s="16"/>
    </row>
    <row r="313" spans="2:13" x14ac:dyDescent="0.2">
      <c r="B313" s="2">
        <f t="shared" si="28"/>
        <v>41659</v>
      </c>
      <c r="C313" s="3">
        <f t="shared" si="33"/>
        <v>0.84399999999999997</v>
      </c>
      <c r="E313" s="18">
        <f t="shared" si="34"/>
        <v>6492.3076923076924</v>
      </c>
      <c r="F313" s="15">
        <f t="shared" si="32"/>
        <v>7692.3076923076924</v>
      </c>
      <c r="G313" s="15">
        <f t="shared" si="35"/>
        <v>1200</v>
      </c>
      <c r="H313" s="10"/>
      <c r="I313" s="9"/>
      <c r="J313" s="9"/>
      <c r="K313" s="9">
        <v>1200</v>
      </c>
      <c r="L313" s="16"/>
    </row>
    <row r="314" spans="2:13" x14ac:dyDescent="0.2">
      <c r="B314" s="2">
        <f t="shared" si="28"/>
        <v>41666</v>
      </c>
      <c r="C314" s="3">
        <f t="shared" si="33"/>
        <v>0.84399999999999997</v>
      </c>
      <c r="E314" s="18">
        <f t="shared" si="34"/>
        <v>6492.3076923076924</v>
      </c>
      <c r="F314" s="15">
        <f t="shared" si="32"/>
        <v>7692.3076923076924</v>
      </c>
      <c r="G314" s="15">
        <f t="shared" si="35"/>
        <v>1200</v>
      </c>
      <c r="H314" s="10"/>
      <c r="I314" s="9"/>
      <c r="J314" s="9"/>
      <c r="K314" s="9">
        <v>1200</v>
      </c>
      <c r="L314" s="16"/>
    </row>
    <row r="315" spans="2:13" x14ac:dyDescent="0.2">
      <c r="B315" s="2">
        <f t="shared" si="28"/>
        <v>41673</v>
      </c>
      <c r="C315" s="3">
        <f t="shared" si="33"/>
        <v>0.84399999999999997</v>
      </c>
      <c r="E315" s="18">
        <f t="shared" si="34"/>
        <v>6492.3076923076924</v>
      </c>
      <c r="F315" s="15">
        <f t="shared" si="32"/>
        <v>7692.3076923076924</v>
      </c>
      <c r="G315" s="15">
        <f t="shared" si="35"/>
        <v>1200</v>
      </c>
      <c r="H315" s="10"/>
      <c r="I315" s="9"/>
      <c r="J315" s="9"/>
      <c r="K315" s="9">
        <v>1200</v>
      </c>
      <c r="L315" s="16"/>
    </row>
    <row r="316" spans="2:13" x14ac:dyDescent="0.2">
      <c r="B316" s="2">
        <f t="shared" si="28"/>
        <v>41680</v>
      </c>
      <c r="C316" s="3">
        <f t="shared" si="33"/>
        <v>0.84399999999999997</v>
      </c>
      <c r="E316" s="18">
        <f t="shared" si="34"/>
        <v>6492.3076923076924</v>
      </c>
      <c r="F316" s="15">
        <f t="shared" si="32"/>
        <v>7692.3076923076924</v>
      </c>
      <c r="G316" s="15">
        <f t="shared" si="35"/>
        <v>1200</v>
      </c>
      <c r="H316" s="10"/>
      <c r="I316" s="9"/>
      <c r="J316" s="9"/>
      <c r="K316" s="9">
        <v>1200</v>
      </c>
      <c r="L316" s="16"/>
    </row>
    <row r="317" spans="2:13" x14ac:dyDescent="0.2">
      <c r="B317" s="2">
        <f t="shared" si="28"/>
        <v>41687</v>
      </c>
      <c r="C317" s="3">
        <f t="shared" si="33"/>
        <v>0.84399999999999997</v>
      </c>
      <c r="E317" s="18">
        <f t="shared" si="34"/>
        <v>6492.3076923076924</v>
      </c>
      <c r="F317" s="15">
        <f t="shared" si="32"/>
        <v>7692.3076923076924</v>
      </c>
      <c r="G317" s="15">
        <f t="shared" si="35"/>
        <v>1200</v>
      </c>
      <c r="H317" s="10"/>
      <c r="I317" s="9"/>
      <c r="J317" s="9"/>
      <c r="K317" s="9">
        <v>1200</v>
      </c>
      <c r="L317" s="16"/>
    </row>
    <row r="318" spans="2:13" x14ac:dyDescent="0.2">
      <c r="B318" s="2">
        <f t="shared" ref="B318:B381" si="36">B317+7</f>
        <v>41694</v>
      </c>
      <c r="C318" s="3">
        <f t="shared" si="33"/>
        <v>0.84399999999999997</v>
      </c>
      <c r="E318" s="18">
        <f t="shared" si="34"/>
        <v>6492.3076923076924</v>
      </c>
      <c r="F318" s="15">
        <f t="shared" si="32"/>
        <v>7692.3076923076924</v>
      </c>
      <c r="G318" s="15">
        <f t="shared" si="35"/>
        <v>1200</v>
      </c>
      <c r="H318" s="10"/>
      <c r="I318" s="9"/>
      <c r="J318" s="9"/>
      <c r="K318" s="9">
        <v>1200</v>
      </c>
      <c r="L318" s="16"/>
    </row>
    <row r="319" spans="2:13" x14ac:dyDescent="0.2">
      <c r="B319" s="2">
        <f t="shared" si="36"/>
        <v>41701</v>
      </c>
      <c r="C319" s="3">
        <f t="shared" si="33"/>
        <v>0.84399999999999997</v>
      </c>
      <c r="E319" s="18">
        <f t="shared" si="34"/>
        <v>6492.3076923076924</v>
      </c>
      <c r="F319" s="15">
        <f t="shared" si="32"/>
        <v>7692.3076923076924</v>
      </c>
      <c r="G319" s="15">
        <f t="shared" si="35"/>
        <v>1200</v>
      </c>
      <c r="H319" s="10"/>
      <c r="I319" s="9"/>
      <c r="J319" s="9"/>
      <c r="K319" s="9">
        <v>1200</v>
      </c>
      <c r="L319" s="16"/>
    </row>
    <row r="320" spans="2:13" x14ac:dyDescent="0.2">
      <c r="B320" s="2">
        <f t="shared" si="36"/>
        <v>41708</v>
      </c>
      <c r="C320" s="3">
        <f t="shared" si="33"/>
        <v>0.84399999999999997</v>
      </c>
      <c r="E320" s="18">
        <f t="shared" si="34"/>
        <v>6492.3076923076924</v>
      </c>
      <c r="F320" s="15">
        <f t="shared" si="32"/>
        <v>7692.3076923076924</v>
      </c>
      <c r="G320" s="15">
        <f t="shared" si="35"/>
        <v>1200</v>
      </c>
      <c r="H320" s="10"/>
      <c r="I320" s="9"/>
      <c r="J320" s="9"/>
      <c r="K320" s="9">
        <v>1200</v>
      </c>
      <c r="L320" s="16"/>
    </row>
    <row r="321" spans="2:13" x14ac:dyDescent="0.2">
      <c r="B321" s="2">
        <f t="shared" si="36"/>
        <v>41715</v>
      </c>
      <c r="C321" s="3">
        <f t="shared" si="33"/>
        <v>0.84399999999999997</v>
      </c>
      <c r="E321" s="18">
        <f t="shared" si="34"/>
        <v>6492.3076923076924</v>
      </c>
      <c r="F321" s="15">
        <f t="shared" si="32"/>
        <v>7692.3076923076924</v>
      </c>
      <c r="G321" s="15">
        <f t="shared" si="35"/>
        <v>1200</v>
      </c>
      <c r="H321" s="10"/>
      <c r="I321" s="9"/>
      <c r="J321" s="9"/>
      <c r="K321" s="9">
        <v>1200</v>
      </c>
      <c r="L321" s="16"/>
    </row>
    <row r="322" spans="2:13" x14ac:dyDescent="0.2">
      <c r="B322" s="2">
        <f t="shared" si="36"/>
        <v>41722</v>
      </c>
      <c r="C322" s="3">
        <f t="shared" si="33"/>
        <v>0.70099999999999996</v>
      </c>
      <c r="E322" s="18">
        <f t="shared" si="34"/>
        <v>5392.3076923076924</v>
      </c>
      <c r="F322" s="15">
        <f t="shared" si="32"/>
        <v>7692.3076923076924</v>
      </c>
      <c r="G322" s="15">
        <f t="shared" si="35"/>
        <v>2300</v>
      </c>
      <c r="H322" s="10"/>
      <c r="I322" s="9"/>
      <c r="J322" s="9">
        <v>1100</v>
      </c>
      <c r="K322" s="9">
        <v>1200</v>
      </c>
      <c r="L322" s="16"/>
    </row>
    <row r="323" spans="2:13" x14ac:dyDescent="0.2">
      <c r="B323" s="2">
        <f t="shared" si="36"/>
        <v>41729</v>
      </c>
      <c r="C323" s="3">
        <f t="shared" si="33"/>
        <v>0.84399999999999997</v>
      </c>
      <c r="E323" s="18">
        <f t="shared" si="34"/>
        <v>6492.3076923076924</v>
      </c>
      <c r="F323" s="15">
        <f t="shared" si="32"/>
        <v>7692.3076923076924</v>
      </c>
      <c r="G323" s="15">
        <f t="shared" si="35"/>
        <v>1200</v>
      </c>
      <c r="H323" s="10"/>
      <c r="I323" s="9"/>
      <c r="J323" s="9"/>
      <c r="K323" s="9">
        <v>1200</v>
      </c>
      <c r="L323" s="16"/>
    </row>
    <row r="324" spans="2:13" x14ac:dyDescent="0.2">
      <c r="B324" s="2">
        <f t="shared" si="36"/>
        <v>41736</v>
      </c>
      <c r="C324" s="3">
        <f t="shared" si="33"/>
        <v>0.84399999999999997</v>
      </c>
      <c r="E324" s="18">
        <f t="shared" si="34"/>
        <v>6492.3076923076924</v>
      </c>
      <c r="F324" s="15">
        <f t="shared" si="32"/>
        <v>7692.3076923076924</v>
      </c>
      <c r="G324" s="15">
        <f t="shared" si="35"/>
        <v>1200</v>
      </c>
      <c r="H324" s="10"/>
      <c r="I324" s="9"/>
      <c r="J324" s="9"/>
      <c r="K324" s="9">
        <v>1200</v>
      </c>
      <c r="L324" s="16"/>
    </row>
    <row r="325" spans="2:13" x14ac:dyDescent="0.2">
      <c r="B325" s="2">
        <f t="shared" si="36"/>
        <v>41743</v>
      </c>
      <c r="C325" s="3">
        <f t="shared" si="33"/>
        <v>0.70099999999999996</v>
      </c>
      <c r="E325" s="18">
        <f t="shared" si="34"/>
        <v>5392.3076923076924</v>
      </c>
      <c r="F325" s="15">
        <f t="shared" si="32"/>
        <v>7692.3076923076924</v>
      </c>
      <c r="G325" s="15">
        <f t="shared" si="35"/>
        <v>2300</v>
      </c>
      <c r="H325" s="10"/>
      <c r="I325" s="9"/>
      <c r="J325" s="9">
        <v>1100</v>
      </c>
      <c r="K325" s="9">
        <v>1200</v>
      </c>
      <c r="L325" s="16"/>
    </row>
    <row r="326" spans="2:13" x14ac:dyDescent="0.2">
      <c r="B326" s="2">
        <f t="shared" si="36"/>
        <v>41750</v>
      </c>
      <c r="C326" s="3">
        <f t="shared" si="33"/>
        <v>0.70099999999999996</v>
      </c>
      <c r="E326" s="18">
        <f t="shared" si="34"/>
        <v>5392.3076923076924</v>
      </c>
      <c r="F326" s="15">
        <f t="shared" si="32"/>
        <v>7692.3076923076924</v>
      </c>
      <c r="G326" s="15">
        <f t="shared" si="35"/>
        <v>2300</v>
      </c>
      <c r="H326" s="10"/>
      <c r="I326" s="9"/>
      <c r="J326" s="9"/>
      <c r="K326" s="9">
        <v>1200</v>
      </c>
      <c r="L326" s="16">
        <v>1100</v>
      </c>
      <c r="M326" t="s">
        <v>13</v>
      </c>
    </row>
    <row r="327" spans="2:13" x14ac:dyDescent="0.2">
      <c r="B327" s="2">
        <f t="shared" si="36"/>
        <v>41757</v>
      </c>
      <c r="C327" s="3">
        <f t="shared" si="33"/>
        <v>0.70099999999999996</v>
      </c>
      <c r="E327" s="18">
        <f t="shared" si="34"/>
        <v>5392.3076923076924</v>
      </c>
      <c r="F327" s="15">
        <f t="shared" si="32"/>
        <v>7692.3076923076924</v>
      </c>
      <c r="G327" s="15">
        <f t="shared" si="35"/>
        <v>2300</v>
      </c>
      <c r="H327" s="10"/>
      <c r="I327" s="9"/>
      <c r="J327" s="9"/>
      <c r="K327" s="9">
        <v>1200</v>
      </c>
      <c r="L327" s="16">
        <v>1100</v>
      </c>
      <c r="M327" t="s">
        <v>13</v>
      </c>
    </row>
    <row r="328" spans="2:13" x14ac:dyDescent="0.2">
      <c r="B328" s="2">
        <f t="shared" si="36"/>
        <v>41764</v>
      </c>
      <c r="C328" s="3">
        <f t="shared" si="33"/>
        <v>0.70099999999999996</v>
      </c>
      <c r="E328" s="18">
        <f t="shared" si="34"/>
        <v>5392.3076923076924</v>
      </c>
      <c r="F328" s="15">
        <f t="shared" si="32"/>
        <v>7692.3076923076924</v>
      </c>
      <c r="G328" s="15">
        <f t="shared" si="35"/>
        <v>2300</v>
      </c>
      <c r="H328" s="10"/>
      <c r="I328" s="9"/>
      <c r="J328" s="9">
        <v>1100</v>
      </c>
      <c r="K328" s="9">
        <v>1200</v>
      </c>
      <c r="L328" s="16"/>
    </row>
    <row r="329" spans="2:13" x14ac:dyDescent="0.2">
      <c r="B329" s="2">
        <f t="shared" si="36"/>
        <v>41771</v>
      </c>
      <c r="C329" s="3">
        <f t="shared" si="33"/>
        <v>0.84399999999999997</v>
      </c>
      <c r="E329" s="18">
        <f t="shared" si="34"/>
        <v>6492.3076923076924</v>
      </c>
      <c r="F329" s="15">
        <f t="shared" ref="F329:F392" si="37">400000/52</f>
        <v>7692.3076923076924</v>
      </c>
      <c r="G329" s="15">
        <f t="shared" si="35"/>
        <v>1200</v>
      </c>
      <c r="H329" s="10"/>
      <c r="I329" s="9"/>
      <c r="J329" s="9"/>
      <c r="K329" s="9">
        <v>1200</v>
      </c>
      <c r="L329" s="16"/>
    </row>
    <row r="330" spans="2:13" x14ac:dyDescent="0.2">
      <c r="B330" s="2">
        <f t="shared" si="36"/>
        <v>41778</v>
      </c>
      <c r="C330" s="3">
        <f t="shared" si="33"/>
        <v>0.84399999999999997</v>
      </c>
      <c r="E330" s="18">
        <f t="shared" si="34"/>
        <v>6492.3076923076924</v>
      </c>
      <c r="F330" s="15">
        <f t="shared" si="37"/>
        <v>7692.3076923076924</v>
      </c>
      <c r="G330" s="15">
        <f t="shared" si="35"/>
        <v>1200</v>
      </c>
      <c r="H330" s="10"/>
      <c r="I330" s="9"/>
      <c r="J330" s="9"/>
      <c r="K330" s="9">
        <v>1200</v>
      </c>
      <c r="L330" s="16"/>
    </row>
    <row r="331" spans="2:13" x14ac:dyDescent="0.2">
      <c r="B331" s="2">
        <f t="shared" si="36"/>
        <v>41785</v>
      </c>
      <c r="C331" s="3">
        <f t="shared" si="33"/>
        <v>0.55800000000000005</v>
      </c>
      <c r="E331" s="18">
        <f t="shared" si="34"/>
        <v>4292.3076923076924</v>
      </c>
      <c r="F331" s="15">
        <f t="shared" si="37"/>
        <v>7692.3076923076924</v>
      </c>
      <c r="G331" s="15">
        <f t="shared" si="35"/>
        <v>3400</v>
      </c>
      <c r="H331" s="10"/>
      <c r="I331" s="9"/>
      <c r="J331" s="9">
        <v>1100</v>
      </c>
      <c r="K331" s="9">
        <v>1200</v>
      </c>
      <c r="L331" s="16">
        <v>1100</v>
      </c>
      <c r="M331" t="s">
        <v>13</v>
      </c>
    </row>
    <row r="332" spans="2:13" x14ac:dyDescent="0.2">
      <c r="B332" s="2">
        <f t="shared" si="36"/>
        <v>41792</v>
      </c>
      <c r="C332" s="3">
        <f t="shared" si="33"/>
        <v>0.84399999999999997</v>
      </c>
      <c r="E332" s="18">
        <f t="shared" si="34"/>
        <v>6492.3076923076924</v>
      </c>
      <c r="F332" s="15">
        <f t="shared" si="37"/>
        <v>7692.3076923076924</v>
      </c>
      <c r="G332" s="15">
        <f t="shared" si="35"/>
        <v>1200</v>
      </c>
      <c r="H332" s="10"/>
      <c r="I332" s="9"/>
      <c r="J332" s="9"/>
      <c r="K332" s="9">
        <v>1200</v>
      </c>
      <c r="L332" s="16"/>
    </row>
    <row r="333" spans="2:13" x14ac:dyDescent="0.2">
      <c r="B333" s="2">
        <f t="shared" si="36"/>
        <v>41799</v>
      </c>
      <c r="C333" s="3">
        <f t="shared" si="33"/>
        <v>0.70099999999999996</v>
      </c>
      <c r="E333" s="18">
        <f t="shared" si="34"/>
        <v>5392.3076923076924</v>
      </c>
      <c r="F333" s="15">
        <f t="shared" si="37"/>
        <v>7692.3076923076924</v>
      </c>
      <c r="G333" s="15">
        <f t="shared" si="35"/>
        <v>2300</v>
      </c>
      <c r="H333" s="10"/>
      <c r="I333" s="9"/>
      <c r="J333" s="9"/>
      <c r="K333" s="9">
        <v>1200</v>
      </c>
      <c r="L333" s="16">
        <v>1100</v>
      </c>
      <c r="M333" t="s">
        <v>13</v>
      </c>
    </row>
    <row r="334" spans="2:13" x14ac:dyDescent="0.2">
      <c r="B334" s="2">
        <f t="shared" si="36"/>
        <v>41806</v>
      </c>
      <c r="C334" s="3">
        <f t="shared" si="33"/>
        <v>0.70099999999999996</v>
      </c>
      <c r="E334" s="18">
        <f t="shared" si="34"/>
        <v>5392.3076923076924</v>
      </c>
      <c r="F334" s="15">
        <f t="shared" si="37"/>
        <v>7692.3076923076924</v>
      </c>
      <c r="G334" s="15">
        <f t="shared" si="35"/>
        <v>2300</v>
      </c>
      <c r="H334" s="10"/>
      <c r="I334" s="9"/>
      <c r="J334" s="9">
        <v>1100</v>
      </c>
      <c r="K334" s="9">
        <v>1200</v>
      </c>
      <c r="L334" s="16"/>
    </row>
    <row r="335" spans="2:13" x14ac:dyDescent="0.2">
      <c r="B335" s="2">
        <f t="shared" si="36"/>
        <v>41813</v>
      </c>
      <c r="C335" s="3">
        <f t="shared" si="33"/>
        <v>0.84399999999999997</v>
      </c>
      <c r="E335" s="18">
        <f t="shared" si="34"/>
        <v>6492.3076923076924</v>
      </c>
      <c r="F335" s="15">
        <f t="shared" si="37"/>
        <v>7692.3076923076924</v>
      </c>
      <c r="G335" s="15">
        <f t="shared" si="35"/>
        <v>1200</v>
      </c>
      <c r="H335" s="10"/>
      <c r="I335" s="9"/>
      <c r="J335" s="9"/>
      <c r="K335" s="9">
        <v>1200</v>
      </c>
      <c r="L335" s="16"/>
    </row>
    <row r="336" spans="2:13" x14ac:dyDescent="0.2">
      <c r="B336" s="2">
        <f t="shared" si="36"/>
        <v>41820</v>
      </c>
      <c r="C336" s="3">
        <f t="shared" si="33"/>
        <v>0.84399999999999997</v>
      </c>
      <c r="E336" s="18">
        <f t="shared" si="34"/>
        <v>6492.3076923076924</v>
      </c>
      <c r="F336" s="15">
        <f t="shared" si="37"/>
        <v>7692.3076923076924</v>
      </c>
      <c r="G336" s="15">
        <f t="shared" si="35"/>
        <v>1200</v>
      </c>
      <c r="H336" s="10"/>
      <c r="I336" s="9"/>
      <c r="J336" s="9"/>
      <c r="K336" s="9">
        <v>1200</v>
      </c>
      <c r="L336" s="16"/>
    </row>
    <row r="337" spans="2:13" x14ac:dyDescent="0.2">
      <c r="B337" s="2">
        <f t="shared" si="36"/>
        <v>41827</v>
      </c>
      <c r="C337" s="3">
        <f t="shared" si="33"/>
        <v>0.70099999999999996</v>
      </c>
      <c r="E337" s="18">
        <f t="shared" si="34"/>
        <v>5392.3076923076924</v>
      </c>
      <c r="F337" s="15">
        <f t="shared" si="37"/>
        <v>7692.3076923076924</v>
      </c>
      <c r="G337" s="15">
        <f t="shared" si="35"/>
        <v>2300</v>
      </c>
      <c r="H337" s="10"/>
      <c r="I337" s="9"/>
      <c r="J337" s="9">
        <v>1100</v>
      </c>
      <c r="K337" s="9">
        <v>1200</v>
      </c>
      <c r="L337" s="16"/>
    </row>
    <row r="338" spans="2:13" x14ac:dyDescent="0.2">
      <c r="B338" s="2">
        <f t="shared" si="36"/>
        <v>41834</v>
      </c>
      <c r="C338" s="3">
        <f t="shared" si="33"/>
        <v>0.84399999999999997</v>
      </c>
      <c r="E338" s="18">
        <f t="shared" si="34"/>
        <v>6492.3076923076924</v>
      </c>
      <c r="F338" s="15">
        <f t="shared" si="37"/>
        <v>7692.3076923076924</v>
      </c>
      <c r="G338" s="15">
        <f t="shared" si="35"/>
        <v>1200</v>
      </c>
      <c r="H338" s="10"/>
      <c r="I338" s="9"/>
      <c r="J338" s="9"/>
      <c r="K338" s="9">
        <v>1200</v>
      </c>
      <c r="L338" s="16"/>
    </row>
    <row r="339" spans="2:13" x14ac:dyDescent="0.2">
      <c r="B339" s="2">
        <f t="shared" si="36"/>
        <v>41841</v>
      </c>
      <c r="C339" s="3">
        <f t="shared" si="33"/>
        <v>0.84399999999999997</v>
      </c>
      <c r="E339" s="18">
        <f t="shared" si="34"/>
        <v>6492.3076923076924</v>
      </c>
      <c r="F339" s="15">
        <f t="shared" si="37"/>
        <v>7692.3076923076924</v>
      </c>
      <c r="G339" s="15">
        <f t="shared" si="35"/>
        <v>1200</v>
      </c>
      <c r="H339" s="10"/>
      <c r="I339" s="9"/>
      <c r="J339" s="9"/>
      <c r="K339" s="9">
        <v>1200</v>
      </c>
      <c r="L339" s="16"/>
    </row>
    <row r="340" spans="2:13" x14ac:dyDescent="0.2">
      <c r="B340" s="2">
        <f t="shared" si="36"/>
        <v>41848</v>
      </c>
      <c r="C340" s="3">
        <f t="shared" si="33"/>
        <v>0.70099999999999996</v>
      </c>
      <c r="E340" s="18">
        <f t="shared" si="34"/>
        <v>5392.3076923076924</v>
      </c>
      <c r="F340" s="15">
        <f t="shared" si="37"/>
        <v>7692.3076923076924</v>
      </c>
      <c r="G340" s="15">
        <f t="shared" si="35"/>
        <v>2300</v>
      </c>
      <c r="H340" s="10"/>
      <c r="I340" s="9"/>
      <c r="J340" s="9">
        <v>1100</v>
      </c>
      <c r="K340" s="9">
        <v>1200</v>
      </c>
      <c r="L340" s="16"/>
    </row>
    <row r="341" spans="2:13" x14ac:dyDescent="0.2">
      <c r="B341" s="2">
        <f t="shared" si="36"/>
        <v>41855</v>
      </c>
      <c r="C341" s="3">
        <f t="shared" si="33"/>
        <v>0.84399999999999997</v>
      </c>
      <c r="E341" s="18">
        <f t="shared" si="34"/>
        <v>6492.3076923076924</v>
      </c>
      <c r="F341" s="15">
        <f t="shared" si="37"/>
        <v>7692.3076923076924</v>
      </c>
      <c r="G341" s="15">
        <f t="shared" si="35"/>
        <v>1200</v>
      </c>
      <c r="H341" s="10"/>
      <c r="I341" s="9"/>
      <c r="J341" s="9"/>
      <c r="K341" s="9">
        <v>1200</v>
      </c>
      <c r="L341" s="16"/>
    </row>
    <row r="342" spans="2:13" x14ac:dyDescent="0.2">
      <c r="B342" s="2">
        <f t="shared" si="36"/>
        <v>41862</v>
      </c>
      <c r="C342" s="3">
        <f t="shared" si="33"/>
        <v>0.70099999999999996</v>
      </c>
      <c r="E342" s="18">
        <f t="shared" si="34"/>
        <v>5392.3076923076924</v>
      </c>
      <c r="F342" s="15">
        <f t="shared" si="37"/>
        <v>7692.3076923076924</v>
      </c>
      <c r="G342" s="15">
        <f t="shared" si="35"/>
        <v>2300</v>
      </c>
      <c r="H342" s="10"/>
      <c r="I342" s="9"/>
      <c r="J342" s="9"/>
      <c r="K342" s="9">
        <v>1200</v>
      </c>
      <c r="L342" s="16">
        <v>1100</v>
      </c>
      <c r="M342" t="s">
        <v>13</v>
      </c>
    </row>
    <row r="343" spans="2:13" x14ac:dyDescent="0.2">
      <c r="B343" s="2">
        <f t="shared" si="36"/>
        <v>41869</v>
      </c>
      <c r="C343" s="3">
        <f t="shared" si="33"/>
        <v>0.70099999999999996</v>
      </c>
      <c r="E343" s="18">
        <f t="shared" si="34"/>
        <v>5392.3076923076924</v>
      </c>
      <c r="F343" s="15">
        <f t="shared" si="37"/>
        <v>7692.3076923076924</v>
      </c>
      <c r="G343" s="15">
        <f t="shared" si="35"/>
        <v>2300</v>
      </c>
      <c r="H343" s="10"/>
      <c r="I343" s="9"/>
      <c r="J343" s="9">
        <v>1100</v>
      </c>
      <c r="K343" s="9">
        <v>1200</v>
      </c>
      <c r="L343" s="16"/>
    </row>
    <row r="344" spans="2:13" x14ac:dyDescent="0.2">
      <c r="B344" s="2">
        <f t="shared" si="36"/>
        <v>41876</v>
      </c>
      <c r="C344" s="3">
        <f t="shared" si="33"/>
        <v>0.84399999999999997</v>
      </c>
      <c r="E344" s="18">
        <f t="shared" si="34"/>
        <v>6492.3076923076924</v>
      </c>
      <c r="F344" s="15">
        <f t="shared" si="37"/>
        <v>7692.3076923076924</v>
      </c>
      <c r="G344" s="15">
        <f t="shared" si="35"/>
        <v>1200</v>
      </c>
      <c r="H344" s="10"/>
      <c r="I344" s="9"/>
      <c r="J344" s="9"/>
      <c r="K344" s="9">
        <v>1200</v>
      </c>
      <c r="L344" s="16"/>
    </row>
    <row r="345" spans="2:13" x14ac:dyDescent="0.2">
      <c r="B345" s="2">
        <f t="shared" si="36"/>
        <v>41883</v>
      </c>
      <c r="C345" s="3">
        <f t="shared" si="33"/>
        <v>0.84399999999999997</v>
      </c>
      <c r="E345" s="18">
        <f t="shared" si="34"/>
        <v>6492.3076923076924</v>
      </c>
      <c r="F345" s="15">
        <f t="shared" si="37"/>
        <v>7692.3076923076924</v>
      </c>
      <c r="G345" s="15">
        <f t="shared" si="35"/>
        <v>1200</v>
      </c>
      <c r="H345" s="10"/>
      <c r="I345" s="9"/>
      <c r="J345" s="9"/>
      <c r="K345" s="9">
        <v>1200</v>
      </c>
      <c r="L345" s="16"/>
    </row>
    <row r="346" spans="2:13" x14ac:dyDescent="0.2">
      <c r="B346" s="2">
        <f t="shared" si="36"/>
        <v>41890</v>
      </c>
      <c r="C346" s="3">
        <f t="shared" si="33"/>
        <v>0.70099999999999996</v>
      </c>
      <c r="E346" s="18">
        <f t="shared" si="34"/>
        <v>5392.3076923076924</v>
      </c>
      <c r="F346" s="15">
        <f t="shared" si="37"/>
        <v>7692.3076923076924</v>
      </c>
      <c r="G346" s="15">
        <f t="shared" si="35"/>
        <v>2300</v>
      </c>
      <c r="H346" s="10"/>
      <c r="I346" s="9"/>
      <c r="J346" s="9">
        <v>1100</v>
      </c>
      <c r="K346" s="9">
        <v>1200</v>
      </c>
      <c r="L346" s="16"/>
    </row>
    <row r="347" spans="2:13" x14ac:dyDescent="0.2">
      <c r="B347" s="2">
        <f t="shared" si="36"/>
        <v>41897</v>
      </c>
      <c r="C347" s="3">
        <f t="shared" si="33"/>
        <v>0.84399999999999997</v>
      </c>
      <c r="E347" s="18">
        <f t="shared" si="34"/>
        <v>6492.3076923076924</v>
      </c>
      <c r="F347" s="15">
        <f t="shared" si="37"/>
        <v>7692.3076923076924</v>
      </c>
      <c r="G347" s="15">
        <f t="shared" si="35"/>
        <v>1200</v>
      </c>
      <c r="H347" s="10"/>
      <c r="I347" s="9"/>
      <c r="J347" s="9"/>
      <c r="K347" s="9">
        <v>1200</v>
      </c>
      <c r="L347" s="16"/>
    </row>
    <row r="348" spans="2:13" x14ac:dyDescent="0.2">
      <c r="B348" s="2">
        <f t="shared" si="36"/>
        <v>41904</v>
      </c>
      <c r="C348" s="3">
        <f t="shared" si="33"/>
        <v>0.84399999999999997</v>
      </c>
      <c r="E348" s="18">
        <f t="shared" si="34"/>
        <v>6492.3076923076924</v>
      </c>
      <c r="F348" s="15">
        <f t="shared" si="37"/>
        <v>7692.3076923076924</v>
      </c>
      <c r="G348" s="15">
        <f t="shared" si="35"/>
        <v>1200</v>
      </c>
      <c r="H348" s="10"/>
      <c r="I348" s="9"/>
      <c r="J348" s="9"/>
      <c r="K348" s="9">
        <v>1200</v>
      </c>
      <c r="L348" s="16"/>
    </row>
    <row r="349" spans="2:13" x14ac:dyDescent="0.2">
      <c r="B349" s="2">
        <f t="shared" si="36"/>
        <v>41911</v>
      </c>
      <c r="C349" s="3">
        <f t="shared" si="33"/>
        <v>0.70099999999999996</v>
      </c>
      <c r="E349" s="18">
        <f t="shared" si="34"/>
        <v>5392.3076923076924</v>
      </c>
      <c r="F349" s="15">
        <f t="shared" si="37"/>
        <v>7692.3076923076924</v>
      </c>
      <c r="G349" s="15">
        <f t="shared" si="35"/>
        <v>2300</v>
      </c>
      <c r="H349" s="10"/>
      <c r="I349" s="9"/>
      <c r="J349" s="9">
        <v>1100</v>
      </c>
      <c r="K349" s="9">
        <v>1200</v>
      </c>
      <c r="L349" s="16"/>
    </row>
    <row r="350" spans="2:13" x14ac:dyDescent="0.2">
      <c r="B350" s="2">
        <f t="shared" si="36"/>
        <v>41918</v>
      </c>
      <c r="C350" s="3">
        <f t="shared" si="33"/>
        <v>0.84399999999999997</v>
      </c>
      <c r="E350" s="18">
        <f t="shared" si="34"/>
        <v>6492.3076923076924</v>
      </c>
      <c r="F350" s="15">
        <f t="shared" si="37"/>
        <v>7692.3076923076924</v>
      </c>
      <c r="G350" s="15">
        <f t="shared" si="35"/>
        <v>1200</v>
      </c>
      <c r="H350" s="10"/>
      <c r="I350" s="9"/>
      <c r="J350" s="9"/>
      <c r="K350" s="9">
        <v>1200</v>
      </c>
      <c r="L350" s="16"/>
    </row>
    <row r="351" spans="2:13" x14ac:dyDescent="0.2">
      <c r="B351" s="2">
        <f t="shared" si="36"/>
        <v>41925</v>
      </c>
      <c r="C351" s="3">
        <f t="shared" si="33"/>
        <v>0.84399999999999997</v>
      </c>
      <c r="E351" s="18">
        <f t="shared" si="34"/>
        <v>6492.3076923076924</v>
      </c>
      <c r="F351" s="15">
        <f t="shared" si="37"/>
        <v>7692.3076923076924</v>
      </c>
      <c r="G351" s="15">
        <f t="shared" si="35"/>
        <v>1200</v>
      </c>
      <c r="H351" s="10"/>
      <c r="I351" s="9"/>
      <c r="J351" s="9"/>
      <c r="K351" s="9">
        <v>1200</v>
      </c>
      <c r="L351" s="16"/>
    </row>
    <row r="352" spans="2:13" x14ac:dyDescent="0.2">
      <c r="B352" s="2">
        <f t="shared" si="36"/>
        <v>41932</v>
      </c>
      <c r="C352" s="3">
        <f t="shared" si="33"/>
        <v>0.70099999999999996</v>
      </c>
      <c r="E352" s="18">
        <f t="shared" si="34"/>
        <v>5392.3076923076924</v>
      </c>
      <c r="F352" s="15">
        <f t="shared" si="37"/>
        <v>7692.3076923076924</v>
      </c>
      <c r="G352" s="15">
        <f t="shared" si="35"/>
        <v>2300</v>
      </c>
      <c r="H352" s="10"/>
      <c r="I352" s="9"/>
      <c r="J352" s="9">
        <v>1100</v>
      </c>
      <c r="K352" s="9">
        <v>1200</v>
      </c>
      <c r="L352" s="16"/>
    </row>
    <row r="353" spans="2:13" x14ac:dyDescent="0.2">
      <c r="B353" s="2">
        <f t="shared" si="36"/>
        <v>41939</v>
      </c>
      <c r="C353" s="3">
        <f t="shared" si="33"/>
        <v>0.84399999999999997</v>
      </c>
      <c r="E353" s="18">
        <f t="shared" si="34"/>
        <v>6492.3076923076924</v>
      </c>
      <c r="F353" s="15">
        <f t="shared" si="37"/>
        <v>7692.3076923076924</v>
      </c>
      <c r="G353" s="15">
        <f t="shared" si="35"/>
        <v>1200</v>
      </c>
      <c r="H353" s="10"/>
      <c r="I353" s="9"/>
      <c r="J353" s="9"/>
      <c r="K353" s="9">
        <v>1200</v>
      </c>
      <c r="L353" s="16"/>
    </row>
    <row r="354" spans="2:13" x14ac:dyDescent="0.2">
      <c r="B354" s="2">
        <f t="shared" si="36"/>
        <v>41946</v>
      </c>
      <c r="C354" s="3">
        <f t="shared" si="33"/>
        <v>0.84399999999999997</v>
      </c>
      <c r="E354" s="18">
        <f t="shared" si="34"/>
        <v>6492.3076923076924</v>
      </c>
      <c r="F354" s="15">
        <f t="shared" si="37"/>
        <v>7692.3076923076924</v>
      </c>
      <c r="G354" s="15">
        <f t="shared" si="35"/>
        <v>1200</v>
      </c>
      <c r="H354" s="10"/>
      <c r="I354" s="9"/>
      <c r="J354" s="9"/>
      <c r="K354" s="9">
        <v>1200</v>
      </c>
      <c r="L354" s="16"/>
    </row>
    <row r="355" spans="2:13" x14ac:dyDescent="0.2">
      <c r="B355" s="2">
        <f t="shared" si="36"/>
        <v>41953</v>
      </c>
      <c r="C355" s="3">
        <f t="shared" si="33"/>
        <v>0.70099999999999996</v>
      </c>
      <c r="E355" s="18">
        <f t="shared" si="34"/>
        <v>5392.3076923076924</v>
      </c>
      <c r="F355" s="15">
        <f t="shared" si="37"/>
        <v>7692.3076923076924</v>
      </c>
      <c r="G355" s="15">
        <f t="shared" si="35"/>
        <v>2300</v>
      </c>
      <c r="H355" s="10"/>
      <c r="I355" s="9"/>
      <c r="J355" s="9">
        <v>1100</v>
      </c>
      <c r="K355" s="9">
        <v>1200</v>
      </c>
      <c r="L355" s="16"/>
    </row>
    <row r="356" spans="2:13" x14ac:dyDescent="0.2">
      <c r="B356" s="2">
        <f t="shared" si="36"/>
        <v>41960</v>
      </c>
      <c r="C356" s="3">
        <f t="shared" si="33"/>
        <v>0.84399999999999997</v>
      </c>
      <c r="E356" s="18">
        <f t="shared" si="34"/>
        <v>6492.3076923076924</v>
      </c>
      <c r="F356" s="15">
        <f t="shared" si="37"/>
        <v>7692.3076923076924</v>
      </c>
      <c r="G356" s="15">
        <f t="shared" si="35"/>
        <v>1200</v>
      </c>
      <c r="H356" s="10"/>
      <c r="I356" s="9"/>
      <c r="J356" s="9"/>
      <c r="K356" s="9">
        <v>1200</v>
      </c>
      <c r="L356" s="16"/>
    </row>
    <row r="357" spans="2:13" x14ac:dyDescent="0.2">
      <c r="B357" s="2">
        <f t="shared" si="36"/>
        <v>41967</v>
      </c>
      <c r="C357" s="3">
        <f t="shared" si="33"/>
        <v>0.84399999999999997</v>
      </c>
      <c r="E357" s="18">
        <f t="shared" si="34"/>
        <v>6492.3076923076924</v>
      </c>
      <c r="F357" s="15">
        <f t="shared" si="37"/>
        <v>7692.3076923076924</v>
      </c>
      <c r="G357" s="15">
        <f t="shared" si="35"/>
        <v>1200</v>
      </c>
      <c r="H357" s="10"/>
      <c r="I357" s="9"/>
      <c r="J357" s="9"/>
      <c r="K357" s="9">
        <v>1200</v>
      </c>
      <c r="L357" s="16"/>
    </row>
    <row r="358" spans="2:13" x14ac:dyDescent="0.2">
      <c r="B358" s="2">
        <f t="shared" si="36"/>
        <v>41974</v>
      </c>
      <c r="C358" s="3">
        <f t="shared" si="33"/>
        <v>0.70099999999999996</v>
      </c>
      <c r="E358" s="18">
        <f t="shared" si="34"/>
        <v>5392.3076923076924</v>
      </c>
      <c r="F358" s="15">
        <f t="shared" si="37"/>
        <v>7692.3076923076924</v>
      </c>
      <c r="G358" s="15">
        <f t="shared" si="35"/>
        <v>2300</v>
      </c>
      <c r="H358" s="10"/>
      <c r="I358" s="9"/>
      <c r="J358" s="9">
        <v>1100</v>
      </c>
      <c r="K358" s="9">
        <v>1200</v>
      </c>
      <c r="L358" s="16"/>
    </row>
    <row r="359" spans="2:13" x14ac:dyDescent="0.2">
      <c r="B359" s="2">
        <f t="shared" si="36"/>
        <v>41981</v>
      </c>
      <c r="C359" s="3">
        <f t="shared" si="33"/>
        <v>0.70099999999999996</v>
      </c>
      <c r="E359" s="18">
        <f t="shared" si="34"/>
        <v>5392.3076923076924</v>
      </c>
      <c r="F359" s="15">
        <f t="shared" si="37"/>
        <v>7692.3076923076924</v>
      </c>
      <c r="G359" s="15">
        <f t="shared" si="35"/>
        <v>2300</v>
      </c>
      <c r="H359" s="10"/>
      <c r="I359" s="9"/>
      <c r="J359" s="9"/>
      <c r="K359" s="9">
        <v>1200</v>
      </c>
      <c r="L359" s="16">
        <v>1100</v>
      </c>
      <c r="M359" t="s">
        <v>13</v>
      </c>
    </row>
    <row r="360" spans="2:13" x14ac:dyDescent="0.2">
      <c r="B360" s="2">
        <f t="shared" si="36"/>
        <v>41988</v>
      </c>
      <c r="C360" s="3">
        <f t="shared" si="33"/>
        <v>0.84399999999999997</v>
      </c>
      <c r="E360" s="18">
        <f t="shared" si="34"/>
        <v>6492.3076923076924</v>
      </c>
      <c r="F360" s="15">
        <f t="shared" si="37"/>
        <v>7692.3076923076924</v>
      </c>
      <c r="G360" s="15">
        <f t="shared" si="35"/>
        <v>1200</v>
      </c>
      <c r="H360" s="10"/>
      <c r="I360" s="9"/>
      <c r="J360" s="9"/>
      <c r="K360" s="9">
        <v>1200</v>
      </c>
      <c r="L360" s="16"/>
    </row>
    <row r="361" spans="2:13" x14ac:dyDescent="0.2">
      <c r="B361" s="2">
        <f t="shared" si="36"/>
        <v>41995</v>
      </c>
      <c r="C361" s="3">
        <f t="shared" si="33"/>
        <v>0.41499999999999998</v>
      </c>
      <c r="E361" s="18">
        <f t="shared" si="34"/>
        <v>3192.3076923076924</v>
      </c>
      <c r="F361" s="15">
        <f t="shared" si="37"/>
        <v>7692.3076923076924</v>
      </c>
      <c r="G361" s="15">
        <f t="shared" si="35"/>
        <v>4500</v>
      </c>
      <c r="H361" s="10"/>
      <c r="I361" s="9"/>
      <c r="J361" s="9">
        <v>1100</v>
      </c>
      <c r="K361" s="9">
        <v>1200</v>
      </c>
      <c r="L361" s="16">
        <v>2200</v>
      </c>
      <c r="M361" t="s">
        <v>13</v>
      </c>
    </row>
    <row r="362" spans="2:13" x14ac:dyDescent="0.2">
      <c r="B362" s="2">
        <f t="shared" si="36"/>
        <v>42002</v>
      </c>
      <c r="C362" s="3">
        <f t="shared" si="33"/>
        <v>0.70099999999999996</v>
      </c>
      <c r="E362" s="18">
        <f t="shared" si="34"/>
        <v>5392.3076923076924</v>
      </c>
      <c r="F362" s="15">
        <f t="shared" si="37"/>
        <v>7692.3076923076924</v>
      </c>
      <c r="G362" s="15">
        <f t="shared" si="35"/>
        <v>2300</v>
      </c>
      <c r="H362" s="10"/>
      <c r="I362" s="9"/>
      <c r="J362" s="9"/>
      <c r="K362" s="9">
        <v>1200</v>
      </c>
      <c r="L362" s="16">
        <v>1100</v>
      </c>
      <c r="M362" t="s">
        <v>13</v>
      </c>
    </row>
    <row r="363" spans="2:13" x14ac:dyDescent="0.2">
      <c r="B363" s="2">
        <f t="shared" si="36"/>
        <v>42009</v>
      </c>
      <c r="C363" s="3">
        <f t="shared" si="33"/>
        <v>0.70099999999999996</v>
      </c>
      <c r="E363" s="18">
        <f t="shared" si="34"/>
        <v>5392.3076923076924</v>
      </c>
      <c r="F363" s="15">
        <f t="shared" si="37"/>
        <v>7692.3076923076924</v>
      </c>
      <c r="G363" s="15">
        <f t="shared" si="35"/>
        <v>2300</v>
      </c>
      <c r="H363" s="10"/>
      <c r="I363" s="9"/>
      <c r="J363" s="9"/>
      <c r="K363" s="9">
        <v>1200</v>
      </c>
      <c r="L363" s="16">
        <v>1100</v>
      </c>
      <c r="M363" t="s">
        <v>13</v>
      </c>
    </row>
    <row r="364" spans="2:13" x14ac:dyDescent="0.2">
      <c r="B364" s="2">
        <f t="shared" si="36"/>
        <v>42016</v>
      </c>
      <c r="C364" s="3">
        <f t="shared" ref="C364:C427" si="38">IF((F364-G364)/F364&gt;0,(F364-G364)/F364,0)</f>
        <v>0.70099999999999996</v>
      </c>
      <c r="E364" s="18">
        <f t="shared" ref="E364:E427" si="39">F364-G364</f>
        <v>5392.3076923076924</v>
      </c>
      <c r="F364" s="15">
        <f t="shared" si="37"/>
        <v>7692.3076923076924</v>
      </c>
      <c r="G364" s="15">
        <f t="shared" ref="G364:G427" si="40">H364+J364+K364+L364+I364</f>
        <v>2300</v>
      </c>
      <c r="H364" s="10"/>
      <c r="I364" s="9"/>
      <c r="J364" s="9">
        <v>1100</v>
      </c>
      <c r="K364" s="9">
        <v>1200</v>
      </c>
      <c r="L364" s="16"/>
    </row>
    <row r="365" spans="2:13" x14ac:dyDescent="0.2">
      <c r="B365" s="2">
        <f t="shared" si="36"/>
        <v>42023</v>
      </c>
      <c r="C365" s="3">
        <f t="shared" si="38"/>
        <v>0.84399999999999997</v>
      </c>
      <c r="E365" s="18">
        <f t="shared" si="39"/>
        <v>6492.3076923076924</v>
      </c>
      <c r="F365" s="15">
        <f t="shared" si="37"/>
        <v>7692.3076923076924</v>
      </c>
      <c r="G365" s="15">
        <f t="shared" si="40"/>
        <v>1200</v>
      </c>
      <c r="H365" s="10"/>
      <c r="I365" s="9"/>
      <c r="J365" s="9"/>
      <c r="K365" s="9">
        <v>1200</v>
      </c>
      <c r="L365" s="16"/>
    </row>
    <row r="366" spans="2:13" x14ac:dyDescent="0.2">
      <c r="B366" s="2">
        <f t="shared" si="36"/>
        <v>42030</v>
      </c>
      <c r="C366" s="3">
        <f t="shared" si="38"/>
        <v>0.84399999999999997</v>
      </c>
      <c r="E366" s="18">
        <f t="shared" si="39"/>
        <v>6492.3076923076924</v>
      </c>
      <c r="F366" s="15">
        <f t="shared" si="37"/>
        <v>7692.3076923076924</v>
      </c>
      <c r="G366" s="15">
        <f t="shared" si="40"/>
        <v>1200</v>
      </c>
      <c r="H366" s="10"/>
      <c r="I366" s="9"/>
      <c r="J366" s="9"/>
      <c r="K366" s="9">
        <v>1200</v>
      </c>
      <c r="L366" s="16"/>
    </row>
    <row r="367" spans="2:13" x14ac:dyDescent="0.2">
      <c r="B367" s="2">
        <f t="shared" si="36"/>
        <v>42037</v>
      </c>
      <c r="C367" s="3">
        <f t="shared" si="38"/>
        <v>0.70099999999999996</v>
      </c>
      <c r="E367" s="18">
        <f t="shared" si="39"/>
        <v>5392.3076923076924</v>
      </c>
      <c r="F367" s="15">
        <f t="shared" si="37"/>
        <v>7692.3076923076924</v>
      </c>
      <c r="G367" s="15">
        <f t="shared" si="40"/>
        <v>2300</v>
      </c>
      <c r="H367" s="10"/>
      <c r="I367" s="9"/>
      <c r="J367" s="9">
        <v>1100</v>
      </c>
      <c r="K367" s="9">
        <v>1200</v>
      </c>
      <c r="L367" s="16"/>
    </row>
    <row r="368" spans="2:13" x14ac:dyDescent="0.2">
      <c r="B368" s="2">
        <f t="shared" si="36"/>
        <v>42044</v>
      </c>
      <c r="C368" s="3">
        <f t="shared" si="38"/>
        <v>0.84399999999999997</v>
      </c>
      <c r="E368" s="18">
        <f t="shared" si="39"/>
        <v>6492.3076923076924</v>
      </c>
      <c r="F368" s="15">
        <f t="shared" si="37"/>
        <v>7692.3076923076924</v>
      </c>
      <c r="G368" s="15">
        <f t="shared" si="40"/>
        <v>1200</v>
      </c>
      <c r="H368" s="10"/>
      <c r="I368" s="9"/>
      <c r="J368" s="9"/>
      <c r="K368" s="9">
        <v>1200</v>
      </c>
      <c r="L368" s="16"/>
    </row>
    <row r="369" spans="2:13" x14ac:dyDescent="0.2">
      <c r="B369" s="2">
        <f t="shared" si="36"/>
        <v>42051</v>
      </c>
      <c r="C369" s="3">
        <f t="shared" si="38"/>
        <v>0.84399999999999997</v>
      </c>
      <c r="E369" s="18">
        <f t="shared" si="39"/>
        <v>6492.3076923076924</v>
      </c>
      <c r="F369" s="15">
        <f t="shared" si="37"/>
        <v>7692.3076923076924</v>
      </c>
      <c r="G369" s="15">
        <f t="shared" si="40"/>
        <v>1200</v>
      </c>
      <c r="H369" s="10"/>
      <c r="I369" s="9"/>
      <c r="J369" s="9"/>
      <c r="K369" s="9">
        <v>1200</v>
      </c>
      <c r="L369" s="16"/>
    </row>
    <row r="370" spans="2:13" x14ac:dyDescent="0.2">
      <c r="B370" s="2">
        <f t="shared" si="36"/>
        <v>42058</v>
      </c>
      <c r="C370" s="3">
        <f t="shared" si="38"/>
        <v>0.70099999999999996</v>
      </c>
      <c r="E370" s="18">
        <f t="shared" si="39"/>
        <v>5392.3076923076924</v>
      </c>
      <c r="F370" s="15">
        <f t="shared" si="37"/>
        <v>7692.3076923076924</v>
      </c>
      <c r="G370" s="15">
        <f t="shared" si="40"/>
        <v>2300</v>
      </c>
      <c r="H370" s="10"/>
      <c r="I370" s="9"/>
      <c r="J370" s="9">
        <v>1100</v>
      </c>
      <c r="K370" s="9">
        <v>1200</v>
      </c>
      <c r="L370" s="16"/>
    </row>
    <row r="371" spans="2:13" x14ac:dyDescent="0.2">
      <c r="B371" s="2">
        <f t="shared" si="36"/>
        <v>42065</v>
      </c>
      <c r="C371" s="3">
        <f t="shared" si="38"/>
        <v>0.84399999999999997</v>
      </c>
      <c r="E371" s="18">
        <f t="shared" si="39"/>
        <v>6492.3076923076924</v>
      </c>
      <c r="F371" s="15">
        <f t="shared" si="37"/>
        <v>7692.3076923076924</v>
      </c>
      <c r="G371" s="15">
        <f t="shared" si="40"/>
        <v>1200</v>
      </c>
      <c r="H371" s="10"/>
      <c r="I371" s="9"/>
      <c r="J371" s="9"/>
      <c r="K371" s="9">
        <v>1200</v>
      </c>
      <c r="L371" s="16"/>
    </row>
    <row r="372" spans="2:13" x14ac:dyDescent="0.2">
      <c r="B372" s="2">
        <f t="shared" si="36"/>
        <v>42072</v>
      </c>
      <c r="C372" s="3">
        <f t="shared" si="38"/>
        <v>0.84399999999999997</v>
      </c>
      <c r="E372" s="18">
        <f t="shared" si="39"/>
        <v>6492.3076923076924</v>
      </c>
      <c r="F372" s="15">
        <f t="shared" si="37"/>
        <v>7692.3076923076924</v>
      </c>
      <c r="G372" s="15">
        <f t="shared" si="40"/>
        <v>1200</v>
      </c>
      <c r="H372" s="10"/>
      <c r="I372" s="9"/>
      <c r="J372" s="9"/>
      <c r="K372" s="9">
        <v>1200</v>
      </c>
      <c r="L372" s="16"/>
    </row>
    <row r="373" spans="2:13" x14ac:dyDescent="0.2">
      <c r="B373" s="2">
        <f t="shared" si="36"/>
        <v>42079</v>
      </c>
      <c r="C373" s="3">
        <f t="shared" si="38"/>
        <v>0.70099999999999996</v>
      </c>
      <c r="E373" s="18">
        <f t="shared" si="39"/>
        <v>5392.3076923076924</v>
      </c>
      <c r="F373" s="15">
        <f t="shared" si="37"/>
        <v>7692.3076923076924</v>
      </c>
      <c r="G373" s="15">
        <f t="shared" si="40"/>
        <v>2300</v>
      </c>
      <c r="H373" s="10"/>
      <c r="I373" s="9"/>
      <c r="J373" s="9">
        <v>1100</v>
      </c>
      <c r="K373" s="9">
        <v>1200</v>
      </c>
      <c r="L373" s="16"/>
    </row>
    <row r="374" spans="2:13" x14ac:dyDescent="0.2">
      <c r="B374" s="2">
        <f t="shared" si="36"/>
        <v>42086</v>
      </c>
      <c r="C374" s="3">
        <f t="shared" si="38"/>
        <v>0.84399999999999997</v>
      </c>
      <c r="E374" s="18">
        <f t="shared" si="39"/>
        <v>6492.3076923076924</v>
      </c>
      <c r="F374" s="15">
        <f t="shared" si="37"/>
        <v>7692.3076923076924</v>
      </c>
      <c r="G374" s="15">
        <f t="shared" si="40"/>
        <v>1200</v>
      </c>
      <c r="H374" s="10"/>
      <c r="I374" s="9"/>
      <c r="J374" s="9"/>
      <c r="K374" s="9">
        <v>1200</v>
      </c>
      <c r="L374" s="16"/>
    </row>
    <row r="375" spans="2:13" x14ac:dyDescent="0.2">
      <c r="B375" s="2">
        <f t="shared" si="36"/>
        <v>42093</v>
      </c>
      <c r="C375" s="3">
        <f t="shared" si="38"/>
        <v>0.84399999999999997</v>
      </c>
      <c r="E375" s="18">
        <f t="shared" si="39"/>
        <v>6492.3076923076924</v>
      </c>
      <c r="F375" s="15">
        <f t="shared" si="37"/>
        <v>7692.3076923076924</v>
      </c>
      <c r="G375" s="15">
        <f t="shared" si="40"/>
        <v>1200</v>
      </c>
      <c r="H375" s="10"/>
      <c r="I375" s="9"/>
      <c r="J375" s="9"/>
      <c r="K375" s="9">
        <v>1200</v>
      </c>
      <c r="L375" s="16"/>
    </row>
    <row r="376" spans="2:13" x14ac:dyDescent="0.2">
      <c r="B376" s="2">
        <f t="shared" si="36"/>
        <v>42100</v>
      </c>
      <c r="C376" s="3">
        <f t="shared" si="38"/>
        <v>0.55800000000000005</v>
      </c>
      <c r="E376" s="18">
        <f t="shared" si="39"/>
        <v>4292.3076923076924</v>
      </c>
      <c r="F376" s="15">
        <f t="shared" si="37"/>
        <v>7692.3076923076924</v>
      </c>
      <c r="G376" s="15">
        <f t="shared" si="40"/>
        <v>3400</v>
      </c>
      <c r="H376" s="10"/>
      <c r="I376" s="9"/>
      <c r="J376" s="9">
        <v>1100</v>
      </c>
      <c r="K376" s="9">
        <v>1200</v>
      </c>
      <c r="L376" s="16">
        <v>1100</v>
      </c>
      <c r="M376" t="s">
        <v>13</v>
      </c>
    </row>
    <row r="377" spans="2:13" x14ac:dyDescent="0.2">
      <c r="B377" s="2">
        <f t="shared" si="36"/>
        <v>42107</v>
      </c>
      <c r="C377" s="3">
        <f t="shared" si="38"/>
        <v>0.84399999999999997</v>
      </c>
      <c r="E377" s="18">
        <f t="shared" si="39"/>
        <v>6492.3076923076924</v>
      </c>
      <c r="F377" s="15">
        <f t="shared" si="37"/>
        <v>7692.3076923076924</v>
      </c>
      <c r="G377" s="15">
        <f t="shared" si="40"/>
        <v>1200</v>
      </c>
      <c r="H377" s="10"/>
      <c r="I377" s="9"/>
      <c r="J377" s="9"/>
      <c r="K377" s="9">
        <v>1200</v>
      </c>
      <c r="L377" s="16"/>
    </row>
    <row r="378" spans="2:13" x14ac:dyDescent="0.2">
      <c r="B378" s="2">
        <f t="shared" si="36"/>
        <v>42114</v>
      </c>
      <c r="C378" s="3">
        <f t="shared" si="38"/>
        <v>0.84399999999999997</v>
      </c>
      <c r="E378" s="18">
        <f t="shared" si="39"/>
        <v>6492.3076923076924</v>
      </c>
      <c r="F378" s="15">
        <f t="shared" si="37"/>
        <v>7692.3076923076924</v>
      </c>
      <c r="G378" s="15">
        <f t="shared" si="40"/>
        <v>1200</v>
      </c>
      <c r="H378" s="10"/>
      <c r="I378" s="9"/>
      <c r="J378" s="9"/>
      <c r="K378" s="9">
        <v>1200</v>
      </c>
      <c r="L378" s="16"/>
    </row>
    <row r="379" spans="2:13" x14ac:dyDescent="0.2">
      <c r="B379" s="2">
        <f t="shared" si="36"/>
        <v>42121</v>
      </c>
      <c r="C379" s="3">
        <f t="shared" si="38"/>
        <v>0.55800000000000005</v>
      </c>
      <c r="E379" s="18">
        <f t="shared" si="39"/>
        <v>4292.3076923076924</v>
      </c>
      <c r="F379" s="15">
        <f t="shared" si="37"/>
        <v>7692.3076923076924</v>
      </c>
      <c r="G379" s="15">
        <f t="shared" si="40"/>
        <v>3400</v>
      </c>
      <c r="H379" s="10"/>
      <c r="I379" s="9"/>
      <c r="J379" s="9">
        <v>1100</v>
      </c>
      <c r="K379" s="9">
        <v>1200</v>
      </c>
      <c r="L379" s="16">
        <v>1100</v>
      </c>
      <c r="M379" t="s">
        <v>13</v>
      </c>
    </row>
    <row r="380" spans="2:13" x14ac:dyDescent="0.2">
      <c r="B380" s="2">
        <f t="shared" si="36"/>
        <v>42128</v>
      </c>
      <c r="C380" s="3">
        <f t="shared" si="38"/>
        <v>0.84399999999999997</v>
      </c>
      <c r="E380" s="18">
        <f t="shared" si="39"/>
        <v>6492.3076923076924</v>
      </c>
      <c r="F380" s="15">
        <f t="shared" si="37"/>
        <v>7692.3076923076924</v>
      </c>
      <c r="G380" s="15">
        <f t="shared" si="40"/>
        <v>1200</v>
      </c>
      <c r="H380" s="10"/>
      <c r="I380" s="9"/>
      <c r="J380" s="9"/>
      <c r="K380" s="9">
        <v>1200</v>
      </c>
      <c r="L380" s="16"/>
    </row>
    <row r="381" spans="2:13" x14ac:dyDescent="0.2">
      <c r="B381" s="2">
        <f t="shared" si="36"/>
        <v>42135</v>
      </c>
      <c r="C381" s="3">
        <f t="shared" si="38"/>
        <v>0.70099999999999996</v>
      </c>
      <c r="E381" s="18">
        <f t="shared" si="39"/>
        <v>5392.3076923076924</v>
      </c>
      <c r="F381" s="15">
        <f t="shared" si="37"/>
        <v>7692.3076923076924</v>
      </c>
      <c r="G381" s="15">
        <f t="shared" si="40"/>
        <v>2300</v>
      </c>
      <c r="H381" s="10"/>
      <c r="I381" s="9"/>
      <c r="J381" s="9"/>
      <c r="K381" s="9">
        <v>1200</v>
      </c>
      <c r="L381" s="16">
        <v>1100</v>
      </c>
      <c r="M381" t="s">
        <v>13</v>
      </c>
    </row>
    <row r="382" spans="2:13" x14ac:dyDescent="0.2">
      <c r="B382" s="2">
        <f t="shared" ref="B382:B445" si="41">B381+7</f>
        <v>42142</v>
      </c>
      <c r="C382" s="3">
        <f t="shared" si="38"/>
        <v>0.70099999999999996</v>
      </c>
      <c r="E382" s="18">
        <f t="shared" si="39"/>
        <v>5392.3076923076924</v>
      </c>
      <c r="F382" s="15">
        <f t="shared" si="37"/>
        <v>7692.3076923076924</v>
      </c>
      <c r="G382" s="15">
        <f t="shared" si="40"/>
        <v>2300</v>
      </c>
      <c r="H382" s="10"/>
      <c r="I382" s="9"/>
      <c r="J382" s="9">
        <v>1100</v>
      </c>
      <c r="K382" s="9">
        <v>1200</v>
      </c>
      <c r="L382" s="16"/>
    </row>
    <row r="383" spans="2:13" x14ac:dyDescent="0.2">
      <c r="B383" s="2">
        <f t="shared" si="41"/>
        <v>42149</v>
      </c>
      <c r="C383" s="3">
        <f t="shared" si="38"/>
        <v>0.70099999999999996</v>
      </c>
      <c r="E383" s="18">
        <f t="shared" si="39"/>
        <v>5392.3076923076924</v>
      </c>
      <c r="F383" s="15">
        <f t="shared" si="37"/>
        <v>7692.3076923076924</v>
      </c>
      <c r="G383" s="15">
        <f t="shared" si="40"/>
        <v>2300</v>
      </c>
      <c r="H383" s="10"/>
      <c r="I383" s="9"/>
      <c r="J383" s="9"/>
      <c r="K383" s="9">
        <v>1200</v>
      </c>
      <c r="L383" s="16">
        <v>1100</v>
      </c>
      <c r="M383" t="s">
        <v>13</v>
      </c>
    </row>
    <row r="384" spans="2:13" x14ac:dyDescent="0.2">
      <c r="B384" s="2">
        <f t="shared" si="41"/>
        <v>42156</v>
      </c>
      <c r="C384" s="3">
        <f t="shared" si="38"/>
        <v>0.70099999999999996</v>
      </c>
      <c r="E384" s="18">
        <f t="shared" si="39"/>
        <v>5392.3076923076924</v>
      </c>
      <c r="F384" s="15">
        <f t="shared" si="37"/>
        <v>7692.3076923076924</v>
      </c>
      <c r="G384" s="15">
        <f t="shared" si="40"/>
        <v>2300</v>
      </c>
      <c r="H384" s="10"/>
      <c r="I384" s="9"/>
      <c r="J384" s="9"/>
      <c r="K384" s="9">
        <v>1200</v>
      </c>
      <c r="L384" s="16">
        <v>1100</v>
      </c>
      <c r="M384" t="s">
        <v>13</v>
      </c>
    </row>
    <row r="385" spans="2:13" x14ac:dyDescent="0.2">
      <c r="B385" s="2">
        <f t="shared" si="41"/>
        <v>42163</v>
      </c>
      <c r="C385" s="3">
        <f t="shared" si="38"/>
        <v>0.70099999999999996</v>
      </c>
      <c r="E385" s="18">
        <f t="shared" si="39"/>
        <v>5392.3076923076924</v>
      </c>
      <c r="F385" s="15">
        <f t="shared" si="37"/>
        <v>7692.3076923076924</v>
      </c>
      <c r="G385" s="15">
        <f t="shared" si="40"/>
        <v>2300</v>
      </c>
      <c r="H385" s="10"/>
      <c r="I385" s="9"/>
      <c r="J385" s="9">
        <v>1100</v>
      </c>
      <c r="K385" s="9">
        <v>1200</v>
      </c>
      <c r="L385" s="16"/>
    </row>
    <row r="386" spans="2:13" x14ac:dyDescent="0.2">
      <c r="B386" s="2">
        <f t="shared" si="41"/>
        <v>42170</v>
      </c>
      <c r="C386" s="3">
        <f t="shared" si="38"/>
        <v>0.84399999999999997</v>
      </c>
      <c r="E386" s="18">
        <f t="shared" si="39"/>
        <v>6492.3076923076924</v>
      </c>
      <c r="F386" s="15">
        <f t="shared" si="37"/>
        <v>7692.3076923076924</v>
      </c>
      <c r="G386" s="15">
        <f t="shared" si="40"/>
        <v>1200</v>
      </c>
      <c r="H386" s="10"/>
      <c r="I386" s="9"/>
      <c r="J386" s="9"/>
      <c r="K386" s="9">
        <v>1200</v>
      </c>
      <c r="L386" s="16"/>
    </row>
    <row r="387" spans="2:13" x14ac:dyDescent="0.2">
      <c r="B387" s="2">
        <f t="shared" si="41"/>
        <v>42177</v>
      </c>
      <c r="C387" s="3">
        <f t="shared" si="38"/>
        <v>0.84399999999999997</v>
      </c>
      <c r="E387" s="18">
        <f t="shared" si="39"/>
        <v>6492.3076923076924</v>
      </c>
      <c r="F387" s="15">
        <f t="shared" si="37"/>
        <v>7692.3076923076924</v>
      </c>
      <c r="G387" s="15">
        <f t="shared" si="40"/>
        <v>1200</v>
      </c>
      <c r="H387" s="10"/>
      <c r="I387" s="9"/>
      <c r="J387" s="9"/>
      <c r="K387" s="9">
        <v>1200</v>
      </c>
      <c r="L387" s="16"/>
    </row>
    <row r="388" spans="2:13" x14ac:dyDescent="0.2">
      <c r="B388" s="2">
        <f t="shared" si="41"/>
        <v>42184</v>
      </c>
      <c r="C388" s="3">
        <f t="shared" si="38"/>
        <v>0.70099999999999996</v>
      </c>
      <c r="E388" s="18">
        <f t="shared" si="39"/>
        <v>5392.3076923076924</v>
      </c>
      <c r="F388" s="15">
        <f t="shared" si="37"/>
        <v>7692.3076923076924</v>
      </c>
      <c r="G388" s="15">
        <f t="shared" si="40"/>
        <v>2300</v>
      </c>
      <c r="H388" s="10"/>
      <c r="I388" s="9"/>
      <c r="J388" s="9">
        <v>1100</v>
      </c>
      <c r="K388" s="9">
        <v>1200</v>
      </c>
      <c r="L388" s="16"/>
    </row>
    <row r="389" spans="2:13" x14ac:dyDescent="0.2">
      <c r="B389" s="2">
        <f t="shared" si="41"/>
        <v>42191</v>
      </c>
      <c r="C389" s="3">
        <f t="shared" si="38"/>
        <v>0.84399999999999997</v>
      </c>
      <c r="E389" s="18">
        <f t="shared" si="39"/>
        <v>6492.3076923076924</v>
      </c>
      <c r="F389" s="15">
        <f t="shared" si="37"/>
        <v>7692.3076923076924</v>
      </c>
      <c r="G389" s="15">
        <f t="shared" si="40"/>
        <v>1200</v>
      </c>
      <c r="H389" s="10"/>
      <c r="I389" s="9"/>
      <c r="J389" s="9"/>
      <c r="K389" s="9">
        <v>1200</v>
      </c>
      <c r="L389" s="16"/>
    </row>
    <row r="390" spans="2:13" x14ac:dyDescent="0.2">
      <c r="B390" s="2">
        <f t="shared" si="41"/>
        <v>42198</v>
      </c>
      <c r="C390" s="3">
        <f t="shared" si="38"/>
        <v>0.84399999999999997</v>
      </c>
      <c r="E390" s="18">
        <f t="shared" si="39"/>
        <v>6492.3076923076924</v>
      </c>
      <c r="F390" s="15">
        <f t="shared" si="37"/>
        <v>7692.3076923076924</v>
      </c>
      <c r="G390" s="15">
        <f t="shared" si="40"/>
        <v>1200</v>
      </c>
      <c r="H390" s="10"/>
      <c r="I390" s="9"/>
      <c r="J390" s="9"/>
      <c r="K390" s="9">
        <v>1200</v>
      </c>
      <c r="L390" s="16"/>
    </row>
    <row r="391" spans="2:13" x14ac:dyDescent="0.2">
      <c r="B391" s="2">
        <f t="shared" si="41"/>
        <v>42205</v>
      </c>
      <c r="C391" s="3">
        <f t="shared" si="38"/>
        <v>0.70099999999999996</v>
      </c>
      <c r="E391" s="18">
        <f t="shared" si="39"/>
        <v>5392.3076923076924</v>
      </c>
      <c r="F391" s="15">
        <f t="shared" si="37"/>
        <v>7692.3076923076924</v>
      </c>
      <c r="G391" s="15">
        <f t="shared" si="40"/>
        <v>2300</v>
      </c>
      <c r="H391" s="10"/>
      <c r="I391" s="9"/>
      <c r="J391" s="9">
        <v>1100</v>
      </c>
      <c r="K391" s="9">
        <v>1200</v>
      </c>
      <c r="L391" s="16"/>
    </row>
    <row r="392" spans="2:13" x14ac:dyDescent="0.2">
      <c r="B392" s="2">
        <f t="shared" si="41"/>
        <v>42212</v>
      </c>
      <c r="C392" s="3">
        <f t="shared" si="38"/>
        <v>0.84399999999999997</v>
      </c>
      <c r="E392" s="18">
        <f t="shared" si="39"/>
        <v>6492.3076923076924</v>
      </c>
      <c r="F392" s="15">
        <f t="shared" si="37"/>
        <v>7692.3076923076924</v>
      </c>
      <c r="G392" s="15">
        <f t="shared" si="40"/>
        <v>1200</v>
      </c>
      <c r="H392" s="10"/>
      <c r="I392" s="9"/>
      <c r="J392" s="9"/>
      <c r="K392" s="9">
        <v>1200</v>
      </c>
      <c r="L392" s="16"/>
    </row>
    <row r="393" spans="2:13" x14ac:dyDescent="0.2">
      <c r="B393" s="2">
        <f t="shared" si="41"/>
        <v>42219</v>
      </c>
      <c r="C393" s="3">
        <f t="shared" si="38"/>
        <v>0.84399999999999997</v>
      </c>
      <c r="E393" s="18">
        <f t="shared" si="39"/>
        <v>6492.3076923076924</v>
      </c>
      <c r="F393" s="15">
        <f t="shared" ref="F393:F456" si="42">400000/52</f>
        <v>7692.3076923076924</v>
      </c>
      <c r="G393" s="15">
        <f t="shared" si="40"/>
        <v>1200</v>
      </c>
      <c r="H393" s="10"/>
      <c r="I393" s="9"/>
      <c r="J393" s="9"/>
      <c r="K393" s="9">
        <v>1200</v>
      </c>
      <c r="L393" s="16"/>
    </row>
    <row r="394" spans="2:13" x14ac:dyDescent="0.2">
      <c r="B394" s="2">
        <f t="shared" si="41"/>
        <v>42226</v>
      </c>
      <c r="C394" s="3">
        <f t="shared" si="38"/>
        <v>0.55800000000000005</v>
      </c>
      <c r="E394" s="18">
        <f t="shared" si="39"/>
        <v>4292.3076923076924</v>
      </c>
      <c r="F394" s="15">
        <f t="shared" si="42"/>
        <v>7692.3076923076924</v>
      </c>
      <c r="G394" s="15">
        <f t="shared" si="40"/>
        <v>3400</v>
      </c>
      <c r="H394" s="10"/>
      <c r="I394" s="9"/>
      <c r="J394" s="9">
        <v>1100</v>
      </c>
      <c r="K394" s="9">
        <v>1200</v>
      </c>
      <c r="L394" s="16">
        <v>1100</v>
      </c>
      <c r="M394" t="s">
        <v>13</v>
      </c>
    </row>
    <row r="395" spans="2:13" x14ac:dyDescent="0.2">
      <c r="B395" s="2">
        <f t="shared" si="41"/>
        <v>42233</v>
      </c>
      <c r="C395" s="3">
        <f t="shared" si="38"/>
        <v>0.84399999999999997</v>
      </c>
      <c r="E395" s="18">
        <f t="shared" si="39"/>
        <v>6492.3076923076924</v>
      </c>
      <c r="F395" s="15">
        <f t="shared" si="42"/>
        <v>7692.3076923076924</v>
      </c>
      <c r="G395" s="15">
        <f t="shared" si="40"/>
        <v>1200</v>
      </c>
      <c r="H395" s="10"/>
      <c r="I395" s="9"/>
      <c r="J395" s="9"/>
      <c r="K395" s="9">
        <v>1200</v>
      </c>
      <c r="L395" s="16"/>
    </row>
    <row r="396" spans="2:13" x14ac:dyDescent="0.2">
      <c r="B396" s="2">
        <f t="shared" si="41"/>
        <v>42240</v>
      </c>
      <c r="C396" s="3">
        <f t="shared" si="38"/>
        <v>0.84399999999999997</v>
      </c>
      <c r="E396" s="18">
        <f t="shared" si="39"/>
        <v>6492.3076923076924</v>
      </c>
      <c r="F396" s="15">
        <f t="shared" si="42"/>
        <v>7692.3076923076924</v>
      </c>
      <c r="G396" s="15">
        <f t="shared" si="40"/>
        <v>1200</v>
      </c>
      <c r="H396" s="10"/>
      <c r="I396" s="9"/>
      <c r="J396" s="9"/>
      <c r="K396" s="9">
        <v>1200</v>
      </c>
      <c r="L396" s="16"/>
    </row>
    <row r="397" spans="2:13" x14ac:dyDescent="0.2">
      <c r="B397" s="2">
        <f t="shared" si="41"/>
        <v>42247</v>
      </c>
      <c r="C397" s="3">
        <f t="shared" si="38"/>
        <v>0.70099999999999996</v>
      </c>
      <c r="E397" s="18">
        <f t="shared" si="39"/>
        <v>5392.3076923076924</v>
      </c>
      <c r="F397" s="15">
        <f t="shared" si="42"/>
        <v>7692.3076923076924</v>
      </c>
      <c r="G397" s="15">
        <f t="shared" si="40"/>
        <v>2300</v>
      </c>
      <c r="H397" s="10"/>
      <c r="I397" s="9"/>
      <c r="J397" s="9">
        <v>1100</v>
      </c>
      <c r="K397" s="9">
        <v>1200</v>
      </c>
      <c r="L397" s="16"/>
    </row>
    <row r="398" spans="2:13" x14ac:dyDescent="0.2">
      <c r="B398" s="2">
        <f t="shared" si="41"/>
        <v>42254</v>
      </c>
      <c r="C398" s="3">
        <f t="shared" si="38"/>
        <v>0.84399999999999997</v>
      </c>
      <c r="E398" s="18">
        <f t="shared" si="39"/>
        <v>6492.3076923076924</v>
      </c>
      <c r="F398" s="15">
        <f t="shared" si="42"/>
        <v>7692.3076923076924</v>
      </c>
      <c r="G398" s="15">
        <f t="shared" si="40"/>
        <v>1200</v>
      </c>
      <c r="H398" s="10"/>
      <c r="I398" s="9"/>
      <c r="J398" s="9"/>
      <c r="K398" s="9">
        <v>1200</v>
      </c>
      <c r="L398" s="16"/>
    </row>
    <row r="399" spans="2:13" x14ac:dyDescent="0.2">
      <c r="B399" s="2">
        <f t="shared" si="41"/>
        <v>42261</v>
      </c>
      <c r="C399" s="3">
        <f t="shared" si="38"/>
        <v>0.84399999999999997</v>
      </c>
      <c r="E399" s="18">
        <f t="shared" si="39"/>
        <v>6492.3076923076924</v>
      </c>
      <c r="F399" s="15">
        <f t="shared" si="42"/>
        <v>7692.3076923076924</v>
      </c>
      <c r="G399" s="15">
        <f t="shared" si="40"/>
        <v>1200</v>
      </c>
      <c r="H399" s="10"/>
      <c r="I399" s="9"/>
      <c r="J399" s="9"/>
      <c r="K399" s="9">
        <v>1200</v>
      </c>
      <c r="L399" s="16"/>
    </row>
    <row r="400" spans="2:13" x14ac:dyDescent="0.2">
      <c r="B400" s="2">
        <f t="shared" si="41"/>
        <v>42268</v>
      </c>
      <c r="C400" s="3">
        <f t="shared" si="38"/>
        <v>0.70099999999999996</v>
      </c>
      <c r="E400" s="18">
        <f t="shared" si="39"/>
        <v>5392.3076923076924</v>
      </c>
      <c r="F400" s="15">
        <f t="shared" si="42"/>
        <v>7692.3076923076924</v>
      </c>
      <c r="G400" s="15">
        <f t="shared" si="40"/>
        <v>2300</v>
      </c>
      <c r="H400" s="10"/>
      <c r="I400" s="9"/>
      <c r="J400" s="9">
        <v>1100</v>
      </c>
      <c r="K400" s="9">
        <v>1200</v>
      </c>
      <c r="L400" s="16"/>
    </row>
    <row r="401" spans="2:13" x14ac:dyDescent="0.2">
      <c r="B401" s="2">
        <f t="shared" si="41"/>
        <v>42275</v>
      </c>
      <c r="C401" s="3">
        <f t="shared" si="38"/>
        <v>0.84399999999999997</v>
      </c>
      <c r="E401" s="18">
        <f t="shared" si="39"/>
        <v>6492.3076923076924</v>
      </c>
      <c r="F401" s="15">
        <f t="shared" si="42"/>
        <v>7692.3076923076924</v>
      </c>
      <c r="G401" s="15">
        <f t="shared" si="40"/>
        <v>1200</v>
      </c>
      <c r="H401" s="10"/>
      <c r="I401" s="9"/>
      <c r="J401" s="9"/>
      <c r="K401" s="9">
        <v>1200</v>
      </c>
      <c r="L401" s="16"/>
    </row>
    <row r="402" spans="2:13" x14ac:dyDescent="0.2">
      <c r="B402" s="2">
        <f t="shared" si="41"/>
        <v>42282</v>
      </c>
      <c r="C402" s="3">
        <f t="shared" si="38"/>
        <v>0.84399999999999997</v>
      </c>
      <c r="E402" s="18">
        <f t="shared" si="39"/>
        <v>6492.3076923076924</v>
      </c>
      <c r="F402" s="15">
        <f t="shared" si="42"/>
        <v>7692.3076923076924</v>
      </c>
      <c r="G402" s="15">
        <f t="shared" si="40"/>
        <v>1200</v>
      </c>
      <c r="H402" s="10"/>
      <c r="I402" s="9"/>
      <c r="J402" s="9"/>
      <c r="K402" s="9">
        <v>1200</v>
      </c>
      <c r="L402" s="16"/>
    </row>
    <row r="403" spans="2:13" x14ac:dyDescent="0.2">
      <c r="B403" s="2">
        <f t="shared" si="41"/>
        <v>42289</v>
      </c>
      <c r="C403" s="3">
        <f t="shared" si="38"/>
        <v>0.70099999999999996</v>
      </c>
      <c r="E403" s="18">
        <f t="shared" si="39"/>
        <v>5392.3076923076924</v>
      </c>
      <c r="F403" s="15">
        <f t="shared" si="42"/>
        <v>7692.3076923076924</v>
      </c>
      <c r="G403" s="15">
        <f t="shared" si="40"/>
        <v>2300</v>
      </c>
      <c r="H403" s="10"/>
      <c r="I403" s="9"/>
      <c r="J403" s="9">
        <v>1100</v>
      </c>
      <c r="K403" s="9">
        <v>1200</v>
      </c>
      <c r="L403" s="16"/>
    </row>
    <row r="404" spans="2:13" x14ac:dyDescent="0.2">
      <c r="B404" s="2">
        <f t="shared" si="41"/>
        <v>42296</v>
      </c>
      <c r="C404" s="3">
        <f t="shared" si="38"/>
        <v>0.84399999999999997</v>
      </c>
      <c r="E404" s="18">
        <f t="shared" si="39"/>
        <v>6492.3076923076924</v>
      </c>
      <c r="F404" s="15">
        <f t="shared" si="42"/>
        <v>7692.3076923076924</v>
      </c>
      <c r="G404" s="15">
        <f t="shared" si="40"/>
        <v>1200</v>
      </c>
      <c r="H404" s="10"/>
      <c r="I404" s="9"/>
      <c r="J404" s="9"/>
      <c r="K404" s="9">
        <v>1200</v>
      </c>
      <c r="L404" s="16"/>
    </row>
    <row r="405" spans="2:13" x14ac:dyDescent="0.2">
      <c r="B405" s="2">
        <f t="shared" si="41"/>
        <v>42303</v>
      </c>
      <c r="C405" s="3">
        <f t="shared" si="38"/>
        <v>0.70099999999999996</v>
      </c>
      <c r="E405" s="18">
        <f t="shared" si="39"/>
        <v>5392.3076923076924</v>
      </c>
      <c r="F405" s="15">
        <f t="shared" si="42"/>
        <v>7692.3076923076924</v>
      </c>
      <c r="G405" s="15">
        <f t="shared" si="40"/>
        <v>2300</v>
      </c>
      <c r="H405" s="10"/>
      <c r="I405" s="9"/>
      <c r="J405" s="9"/>
      <c r="K405" s="9">
        <v>1200</v>
      </c>
      <c r="L405" s="16">
        <v>1100</v>
      </c>
      <c r="M405" t="s">
        <v>13</v>
      </c>
    </row>
    <row r="406" spans="2:13" x14ac:dyDescent="0.2">
      <c r="B406" s="2">
        <f t="shared" si="41"/>
        <v>42310</v>
      </c>
      <c r="C406" s="3">
        <f t="shared" si="38"/>
        <v>0.70099999999999996</v>
      </c>
      <c r="E406" s="18">
        <f t="shared" si="39"/>
        <v>5392.3076923076924</v>
      </c>
      <c r="F406" s="15">
        <f t="shared" si="42"/>
        <v>7692.3076923076924</v>
      </c>
      <c r="G406" s="15">
        <f t="shared" si="40"/>
        <v>2300</v>
      </c>
      <c r="H406" s="10"/>
      <c r="I406" s="9"/>
      <c r="J406" s="9">
        <v>1100</v>
      </c>
      <c r="K406" s="9">
        <v>1200</v>
      </c>
      <c r="L406" s="16"/>
    </row>
    <row r="407" spans="2:13" x14ac:dyDescent="0.2">
      <c r="B407" s="2">
        <f t="shared" si="41"/>
        <v>42317</v>
      </c>
      <c r="C407" s="3">
        <f t="shared" si="38"/>
        <v>0.84399999999999997</v>
      </c>
      <c r="E407" s="18">
        <f t="shared" si="39"/>
        <v>6492.3076923076924</v>
      </c>
      <c r="F407" s="15">
        <f t="shared" si="42"/>
        <v>7692.3076923076924</v>
      </c>
      <c r="G407" s="15">
        <f t="shared" si="40"/>
        <v>1200</v>
      </c>
      <c r="H407" s="10"/>
      <c r="I407" s="9"/>
      <c r="J407" s="9"/>
      <c r="K407" s="9">
        <v>1200</v>
      </c>
      <c r="L407" s="16"/>
    </row>
    <row r="408" spans="2:13" x14ac:dyDescent="0.2">
      <c r="B408" s="2">
        <f t="shared" si="41"/>
        <v>42324</v>
      </c>
      <c r="C408" s="3">
        <f t="shared" si="38"/>
        <v>0.84399999999999997</v>
      </c>
      <c r="E408" s="18">
        <f t="shared" si="39"/>
        <v>6492.3076923076924</v>
      </c>
      <c r="F408" s="15">
        <f t="shared" si="42"/>
        <v>7692.3076923076924</v>
      </c>
      <c r="G408" s="15">
        <f t="shared" si="40"/>
        <v>1200</v>
      </c>
      <c r="H408" s="10"/>
      <c r="I408" s="9"/>
      <c r="J408" s="9"/>
      <c r="K408" s="9">
        <v>1200</v>
      </c>
      <c r="L408" s="16"/>
    </row>
    <row r="409" spans="2:13" x14ac:dyDescent="0.2">
      <c r="B409" s="2">
        <f t="shared" si="41"/>
        <v>42331</v>
      </c>
      <c r="C409" s="3">
        <f t="shared" si="38"/>
        <v>0.70099999999999996</v>
      </c>
      <c r="E409" s="18">
        <f t="shared" si="39"/>
        <v>5392.3076923076924</v>
      </c>
      <c r="F409" s="15">
        <f t="shared" si="42"/>
        <v>7692.3076923076924</v>
      </c>
      <c r="G409" s="15">
        <f t="shared" si="40"/>
        <v>2300</v>
      </c>
      <c r="H409" s="10"/>
      <c r="I409" s="9"/>
      <c r="J409" s="9">
        <v>1100</v>
      </c>
      <c r="K409" s="9">
        <v>1200</v>
      </c>
      <c r="L409" s="16"/>
    </row>
    <row r="410" spans="2:13" x14ac:dyDescent="0.2">
      <c r="B410" s="2">
        <f t="shared" si="41"/>
        <v>42338</v>
      </c>
      <c r="C410" s="3">
        <f t="shared" si="38"/>
        <v>0.84399999999999997</v>
      </c>
      <c r="E410" s="18">
        <f t="shared" si="39"/>
        <v>6492.3076923076924</v>
      </c>
      <c r="F410" s="15">
        <f t="shared" si="42"/>
        <v>7692.3076923076924</v>
      </c>
      <c r="G410" s="15">
        <f t="shared" si="40"/>
        <v>1200</v>
      </c>
      <c r="H410" s="10"/>
      <c r="I410" s="9"/>
      <c r="J410" s="9"/>
      <c r="K410" s="9">
        <v>1200</v>
      </c>
      <c r="L410" s="16"/>
    </row>
    <row r="411" spans="2:13" x14ac:dyDescent="0.2">
      <c r="B411" s="2">
        <f t="shared" si="41"/>
        <v>42345</v>
      </c>
      <c r="C411" s="3">
        <f t="shared" si="38"/>
        <v>0.70099999999999996</v>
      </c>
      <c r="E411" s="18">
        <f t="shared" si="39"/>
        <v>5392.3076923076924</v>
      </c>
      <c r="F411" s="15">
        <f t="shared" si="42"/>
        <v>7692.3076923076924</v>
      </c>
      <c r="G411" s="15">
        <f t="shared" si="40"/>
        <v>2300</v>
      </c>
      <c r="H411" s="10"/>
      <c r="I411" s="9"/>
      <c r="J411" s="9"/>
      <c r="K411" s="9">
        <v>1200</v>
      </c>
      <c r="L411" s="16">
        <v>1100</v>
      </c>
      <c r="M411" t="s">
        <v>13</v>
      </c>
    </row>
    <row r="412" spans="2:13" x14ac:dyDescent="0.2">
      <c r="B412" s="2">
        <f t="shared" si="41"/>
        <v>42352</v>
      </c>
      <c r="C412" s="3">
        <f t="shared" si="38"/>
        <v>0.70099999999999996</v>
      </c>
      <c r="E412" s="18">
        <f t="shared" si="39"/>
        <v>5392.3076923076924</v>
      </c>
      <c r="F412" s="15">
        <f t="shared" si="42"/>
        <v>7692.3076923076924</v>
      </c>
      <c r="G412" s="15">
        <f t="shared" si="40"/>
        <v>2300</v>
      </c>
      <c r="H412" s="10"/>
      <c r="I412" s="9"/>
      <c r="J412" s="9">
        <v>1100</v>
      </c>
      <c r="K412" s="9">
        <v>1200</v>
      </c>
      <c r="L412" s="16"/>
    </row>
    <row r="413" spans="2:13" x14ac:dyDescent="0.2">
      <c r="B413" s="2">
        <f t="shared" si="41"/>
        <v>42359</v>
      </c>
      <c r="C413" s="3">
        <f t="shared" si="38"/>
        <v>0.55800000000000005</v>
      </c>
      <c r="E413" s="18">
        <f t="shared" si="39"/>
        <v>4292.3076923076924</v>
      </c>
      <c r="F413" s="15">
        <f t="shared" si="42"/>
        <v>7692.3076923076924</v>
      </c>
      <c r="G413" s="15">
        <f t="shared" si="40"/>
        <v>3400</v>
      </c>
      <c r="H413" s="10"/>
      <c r="I413" s="9"/>
      <c r="J413" s="9"/>
      <c r="K413" s="9">
        <v>1200</v>
      </c>
      <c r="L413" s="16">
        <v>2200</v>
      </c>
      <c r="M413" t="s">
        <v>13</v>
      </c>
    </row>
    <row r="414" spans="2:13" x14ac:dyDescent="0.2">
      <c r="B414" s="2">
        <f t="shared" si="41"/>
        <v>42366</v>
      </c>
      <c r="C414" s="3">
        <f t="shared" si="38"/>
        <v>0.70099999999999996</v>
      </c>
      <c r="E414" s="18">
        <f t="shared" si="39"/>
        <v>5392.3076923076924</v>
      </c>
      <c r="F414" s="15">
        <f t="shared" si="42"/>
        <v>7692.3076923076924</v>
      </c>
      <c r="G414" s="15">
        <f t="shared" si="40"/>
        <v>2300</v>
      </c>
      <c r="H414" s="10"/>
      <c r="I414" s="9"/>
      <c r="J414" s="9"/>
      <c r="K414" s="9">
        <v>1200</v>
      </c>
      <c r="L414" s="16">
        <v>1100</v>
      </c>
      <c r="M414" t="s">
        <v>13</v>
      </c>
    </row>
    <row r="415" spans="2:13" x14ac:dyDescent="0.2">
      <c r="B415" s="2">
        <f t="shared" si="41"/>
        <v>42373</v>
      </c>
      <c r="C415" s="3">
        <f t="shared" si="38"/>
        <v>0.70099999999999996</v>
      </c>
      <c r="E415" s="18">
        <f t="shared" si="39"/>
        <v>5392.3076923076924</v>
      </c>
      <c r="F415" s="15">
        <f t="shared" si="42"/>
        <v>7692.3076923076924</v>
      </c>
      <c r="G415" s="15">
        <f t="shared" si="40"/>
        <v>2300</v>
      </c>
      <c r="H415" s="10"/>
      <c r="I415" s="9"/>
      <c r="J415" s="9"/>
      <c r="K415" s="9">
        <v>1200</v>
      </c>
      <c r="L415" s="16">
        <v>1100</v>
      </c>
      <c r="M415" t="s">
        <v>13</v>
      </c>
    </row>
    <row r="416" spans="2:13" x14ac:dyDescent="0.2">
      <c r="B416" s="2">
        <f t="shared" si="41"/>
        <v>42380</v>
      </c>
      <c r="C416" s="3">
        <f t="shared" si="38"/>
        <v>0.85699999999999998</v>
      </c>
      <c r="E416" s="18">
        <f t="shared" si="39"/>
        <v>6592.3076923076924</v>
      </c>
      <c r="F416" s="15">
        <f t="shared" si="42"/>
        <v>7692.3076923076924</v>
      </c>
      <c r="G416" s="15">
        <f t="shared" si="40"/>
        <v>1100</v>
      </c>
      <c r="H416" s="10">
        <v>1100</v>
      </c>
      <c r="I416" s="9"/>
      <c r="J416" s="9"/>
      <c r="K416" s="9"/>
      <c r="L416" s="16"/>
    </row>
    <row r="417" spans="2:13" x14ac:dyDescent="0.2">
      <c r="B417" s="2">
        <f t="shared" si="41"/>
        <v>42387</v>
      </c>
      <c r="C417" s="3">
        <f t="shared" si="38"/>
        <v>0.85699999999999998</v>
      </c>
      <c r="E417" s="18">
        <f t="shared" si="39"/>
        <v>6592.3076923076924</v>
      </c>
      <c r="F417" s="15">
        <f t="shared" si="42"/>
        <v>7692.3076923076924</v>
      </c>
      <c r="G417" s="15">
        <f t="shared" si="40"/>
        <v>1100</v>
      </c>
      <c r="H417" s="10"/>
      <c r="I417" s="9"/>
      <c r="J417" s="9">
        <v>1100</v>
      </c>
      <c r="K417" s="9"/>
      <c r="L417" s="16"/>
    </row>
    <row r="418" spans="2:13" x14ac:dyDescent="0.2">
      <c r="B418" s="2">
        <f t="shared" si="41"/>
        <v>42394</v>
      </c>
      <c r="C418" s="3">
        <f t="shared" si="38"/>
        <v>0.85699999999999998</v>
      </c>
      <c r="E418" s="18">
        <f t="shared" si="39"/>
        <v>6592.3076923076924</v>
      </c>
      <c r="F418" s="15">
        <f t="shared" si="42"/>
        <v>7692.3076923076924</v>
      </c>
      <c r="G418" s="15">
        <f t="shared" si="40"/>
        <v>1100</v>
      </c>
      <c r="H418" s="10"/>
      <c r="I418" s="9"/>
      <c r="J418" s="9">
        <v>1100</v>
      </c>
      <c r="K418" s="9"/>
      <c r="L418" s="16"/>
    </row>
    <row r="419" spans="2:13" x14ac:dyDescent="0.2">
      <c r="B419" s="2">
        <f t="shared" si="41"/>
        <v>42401</v>
      </c>
      <c r="C419" s="3">
        <f t="shared" si="38"/>
        <v>1</v>
      </c>
      <c r="E419" s="18">
        <f t="shared" si="39"/>
        <v>7692.3076923076924</v>
      </c>
      <c r="F419" s="15">
        <f t="shared" si="42"/>
        <v>7692.3076923076924</v>
      </c>
      <c r="G419" s="15">
        <f t="shared" si="40"/>
        <v>0</v>
      </c>
      <c r="H419" s="10"/>
      <c r="I419" s="9"/>
      <c r="J419" s="9"/>
      <c r="K419" s="9"/>
      <c r="L419" s="16"/>
    </row>
    <row r="420" spans="2:13" x14ac:dyDescent="0.2">
      <c r="B420" s="2">
        <f t="shared" si="41"/>
        <v>42408</v>
      </c>
      <c r="C420" s="3">
        <f t="shared" si="38"/>
        <v>0.85699999999999998</v>
      </c>
      <c r="E420" s="18">
        <f t="shared" si="39"/>
        <v>6592.3076923076924</v>
      </c>
      <c r="F420" s="15">
        <f t="shared" si="42"/>
        <v>7692.3076923076924</v>
      </c>
      <c r="G420" s="15">
        <f t="shared" si="40"/>
        <v>1100</v>
      </c>
      <c r="H420" s="10">
        <v>1100</v>
      </c>
      <c r="I420" s="9"/>
      <c r="J420" s="9"/>
      <c r="K420" s="9"/>
      <c r="L420" s="16"/>
    </row>
    <row r="421" spans="2:13" x14ac:dyDescent="0.2">
      <c r="B421" s="2">
        <f t="shared" si="41"/>
        <v>42415</v>
      </c>
      <c r="C421" s="3">
        <f t="shared" si="38"/>
        <v>0.85699999999999998</v>
      </c>
      <c r="E421" s="18">
        <f t="shared" si="39"/>
        <v>6592.3076923076924</v>
      </c>
      <c r="F421" s="15">
        <f t="shared" si="42"/>
        <v>7692.3076923076924</v>
      </c>
      <c r="G421" s="15">
        <f t="shared" si="40"/>
        <v>1100</v>
      </c>
      <c r="H421" s="10"/>
      <c r="I421" s="9"/>
      <c r="J421" s="9">
        <v>1100</v>
      </c>
      <c r="K421" s="9"/>
      <c r="L421" s="16"/>
    </row>
    <row r="422" spans="2:13" x14ac:dyDescent="0.2">
      <c r="B422" s="2">
        <f t="shared" si="41"/>
        <v>42422</v>
      </c>
      <c r="C422" s="3">
        <f t="shared" si="38"/>
        <v>0.85699999999999998</v>
      </c>
      <c r="E422" s="18">
        <f t="shared" si="39"/>
        <v>6592.3076923076924</v>
      </c>
      <c r="F422" s="15">
        <f t="shared" si="42"/>
        <v>7692.3076923076924</v>
      </c>
      <c r="G422" s="15">
        <f t="shared" si="40"/>
        <v>1100</v>
      </c>
      <c r="H422" s="10"/>
      <c r="I422" s="9"/>
      <c r="J422" s="9">
        <v>1100</v>
      </c>
      <c r="K422" s="9"/>
      <c r="L422" s="16"/>
    </row>
    <row r="423" spans="2:13" x14ac:dyDescent="0.2">
      <c r="B423" s="2">
        <f t="shared" si="41"/>
        <v>42429</v>
      </c>
      <c r="C423" s="3">
        <f t="shared" si="38"/>
        <v>1</v>
      </c>
      <c r="E423" s="18">
        <f t="shared" si="39"/>
        <v>7692.3076923076924</v>
      </c>
      <c r="F423" s="15">
        <f t="shared" si="42"/>
        <v>7692.3076923076924</v>
      </c>
      <c r="G423" s="15">
        <f t="shared" si="40"/>
        <v>0</v>
      </c>
      <c r="H423" s="10"/>
      <c r="I423" s="9"/>
      <c r="J423" s="9"/>
      <c r="K423" s="9"/>
      <c r="L423" s="16"/>
    </row>
    <row r="424" spans="2:13" x14ac:dyDescent="0.2">
      <c r="B424" s="2">
        <f t="shared" si="41"/>
        <v>42436</v>
      </c>
      <c r="C424" s="3">
        <f t="shared" si="38"/>
        <v>0.85699999999999998</v>
      </c>
      <c r="E424" s="18">
        <f t="shared" si="39"/>
        <v>6592.3076923076924</v>
      </c>
      <c r="F424" s="15">
        <f t="shared" si="42"/>
        <v>7692.3076923076924</v>
      </c>
      <c r="G424" s="15">
        <f t="shared" si="40"/>
        <v>1100</v>
      </c>
      <c r="H424" s="10">
        <v>1100</v>
      </c>
      <c r="I424" s="9"/>
      <c r="J424" s="9"/>
      <c r="K424" s="9"/>
      <c r="L424" s="16"/>
    </row>
    <row r="425" spans="2:13" x14ac:dyDescent="0.2">
      <c r="B425" s="2">
        <f t="shared" si="41"/>
        <v>42443</v>
      </c>
      <c r="C425" s="3">
        <f t="shared" si="38"/>
        <v>0.85699999999999998</v>
      </c>
      <c r="E425" s="18">
        <f t="shared" si="39"/>
        <v>6592.3076923076924</v>
      </c>
      <c r="F425" s="15">
        <f t="shared" si="42"/>
        <v>7692.3076923076924</v>
      </c>
      <c r="G425" s="15">
        <f t="shared" si="40"/>
        <v>1100</v>
      </c>
      <c r="H425" s="10"/>
      <c r="I425" s="9"/>
      <c r="J425" s="9">
        <v>1100</v>
      </c>
      <c r="K425" s="9"/>
      <c r="L425" s="16"/>
    </row>
    <row r="426" spans="2:13" x14ac:dyDescent="0.2">
      <c r="B426" s="2">
        <f t="shared" si="41"/>
        <v>42450</v>
      </c>
      <c r="C426" s="3">
        <f t="shared" si="38"/>
        <v>0.85699999999999998</v>
      </c>
      <c r="E426" s="18">
        <f t="shared" si="39"/>
        <v>6592.3076923076924</v>
      </c>
      <c r="F426" s="15">
        <f t="shared" si="42"/>
        <v>7692.3076923076924</v>
      </c>
      <c r="G426" s="15">
        <f t="shared" si="40"/>
        <v>1100</v>
      </c>
      <c r="H426" s="10"/>
      <c r="I426" s="9"/>
      <c r="J426" s="9">
        <v>1100</v>
      </c>
      <c r="K426" s="9"/>
      <c r="L426" s="16"/>
    </row>
    <row r="427" spans="2:13" x14ac:dyDescent="0.2">
      <c r="B427" s="2">
        <f t="shared" si="41"/>
        <v>42457</v>
      </c>
      <c r="C427" s="3">
        <f t="shared" si="38"/>
        <v>0.85699999999999998</v>
      </c>
      <c r="E427" s="18">
        <f t="shared" si="39"/>
        <v>6592.3076923076924</v>
      </c>
      <c r="F427" s="15">
        <f t="shared" si="42"/>
        <v>7692.3076923076924</v>
      </c>
      <c r="G427" s="15">
        <f t="shared" si="40"/>
        <v>1100</v>
      </c>
      <c r="H427" s="10"/>
      <c r="I427" s="9"/>
      <c r="J427" s="9"/>
      <c r="K427" s="9"/>
      <c r="L427" s="16">
        <v>1100</v>
      </c>
      <c r="M427" t="s">
        <v>13</v>
      </c>
    </row>
    <row r="428" spans="2:13" x14ac:dyDescent="0.2">
      <c r="B428" s="2">
        <f t="shared" si="41"/>
        <v>42464</v>
      </c>
      <c r="C428" s="3">
        <f t="shared" ref="C428:C469" si="43">IF((F428-G428)/F428&gt;0,(F428-G428)/F428,0)</f>
        <v>0.28500000000000003</v>
      </c>
      <c r="E428" s="18">
        <f t="shared" ref="E428:E469" si="44">F428-G428</f>
        <v>2192.3076923076924</v>
      </c>
      <c r="F428" s="15">
        <f t="shared" si="42"/>
        <v>7692.3076923076924</v>
      </c>
      <c r="G428" s="15">
        <f t="shared" ref="G428:G469" si="45">H428+J428+K428+L428+I428</f>
        <v>5500</v>
      </c>
      <c r="H428" s="10">
        <v>1100</v>
      </c>
      <c r="I428" s="9"/>
      <c r="J428" s="9"/>
      <c r="K428" s="9">
        <v>4400</v>
      </c>
      <c r="L428" s="16"/>
    </row>
    <row r="429" spans="2:13" x14ac:dyDescent="0.2">
      <c r="B429" s="2">
        <f t="shared" si="41"/>
        <v>42471</v>
      </c>
      <c r="C429" s="3">
        <f t="shared" si="43"/>
        <v>0.28500000000000003</v>
      </c>
      <c r="E429" s="18">
        <f t="shared" si="44"/>
        <v>2192.3076923076924</v>
      </c>
      <c r="F429" s="15">
        <f t="shared" si="42"/>
        <v>7692.3076923076924</v>
      </c>
      <c r="G429" s="15">
        <f t="shared" si="45"/>
        <v>5500</v>
      </c>
      <c r="H429" s="10">
        <v>0</v>
      </c>
      <c r="I429" s="9"/>
      <c r="J429" s="9">
        <v>1100</v>
      </c>
      <c r="K429" s="9">
        <v>4400</v>
      </c>
      <c r="L429" s="16"/>
    </row>
    <row r="430" spans="2:13" x14ac:dyDescent="0.2">
      <c r="B430" s="2">
        <f t="shared" si="41"/>
        <v>42478</v>
      </c>
      <c r="C430" s="3">
        <f t="shared" si="43"/>
        <v>0.42799999999999999</v>
      </c>
      <c r="E430" s="18">
        <f t="shared" si="44"/>
        <v>3292.3076923076924</v>
      </c>
      <c r="F430" s="15">
        <f t="shared" si="42"/>
        <v>7692.3076923076924</v>
      </c>
      <c r="G430" s="15">
        <f t="shared" si="45"/>
        <v>4400</v>
      </c>
      <c r="H430" s="10">
        <v>0</v>
      </c>
      <c r="I430" s="9"/>
      <c r="J430" s="9"/>
      <c r="K430" s="9">
        <v>4400</v>
      </c>
      <c r="L430" s="16"/>
    </row>
    <row r="431" spans="2:13" x14ac:dyDescent="0.2">
      <c r="B431" s="2">
        <f t="shared" si="41"/>
        <v>42485</v>
      </c>
      <c r="C431" s="3">
        <f t="shared" si="43"/>
        <v>0.42799999999999999</v>
      </c>
      <c r="E431" s="18">
        <f t="shared" si="44"/>
        <v>3292.3076923076924</v>
      </c>
      <c r="F431" s="15">
        <f t="shared" si="42"/>
        <v>7692.3076923076924</v>
      </c>
      <c r="G431" s="15">
        <f t="shared" si="45"/>
        <v>4400</v>
      </c>
      <c r="H431" s="10">
        <v>0</v>
      </c>
      <c r="I431" s="9"/>
      <c r="J431" s="9">
        <v>1100</v>
      </c>
      <c r="K431" s="9">
        <v>3300</v>
      </c>
      <c r="L431" s="16"/>
    </row>
    <row r="432" spans="2:13" x14ac:dyDescent="0.2">
      <c r="B432" s="2">
        <f t="shared" si="41"/>
        <v>42492</v>
      </c>
      <c r="C432" s="3">
        <f t="shared" si="43"/>
        <v>0.57099999999999995</v>
      </c>
      <c r="E432" s="18">
        <f t="shared" si="44"/>
        <v>4392.3076923076924</v>
      </c>
      <c r="F432" s="15">
        <f t="shared" si="42"/>
        <v>7692.3076923076924</v>
      </c>
      <c r="G432" s="15">
        <f t="shared" si="45"/>
        <v>3300</v>
      </c>
      <c r="H432" s="10">
        <v>1100</v>
      </c>
      <c r="I432" s="9"/>
      <c r="J432" s="9"/>
      <c r="K432" s="9">
        <v>1100</v>
      </c>
      <c r="L432" s="16">
        <v>1100</v>
      </c>
      <c r="M432" t="s">
        <v>13</v>
      </c>
    </row>
    <row r="433" spans="2:13" x14ac:dyDescent="0.2">
      <c r="B433" s="2">
        <f t="shared" si="41"/>
        <v>42499</v>
      </c>
      <c r="C433" s="3">
        <f t="shared" si="43"/>
        <v>0.57099999999999995</v>
      </c>
      <c r="E433" s="18">
        <f t="shared" si="44"/>
        <v>4392.3076923076924</v>
      </c>
      <c r="F433" s="15">
        <f t="shared" si="42"/>
        <v>7692.3076923076924</v>
      </c>
      <c r="G433" s="15">
        <f t="shared" si="45"/>
        <v>3300</v>
      </c>
      <c r="H433" s="10"/>
      <c r="I433" s="9"/>
      <c r="J433" s="9">
        <v>1100</v>
      </c>
      <c r="K433" s="9">
        <v>2200</v>
      </c>
      <c r="L433" s="16"/>
    </row>
    <row r="434" spans="2:13" x14ac:dyDescent="0.2">
      <c r="B434" s="2">
        <f t="shared" si="41"/>
        <v>42506</v>
      </c>
      <c r="C434" s="3">
        <f t="shared" si="43"/>
        <v>0.71399999999999997</v>
      </c>
      <c r="E434" s="18">
        <f t="shared" si="44"/>
        <v>5492.3076923076924</v>
      </c>
      <c r="F434" s="15">
        <f t="shared" si="42"/>
        <v>7692.3076923076924</v>
      </c>
      <c r="G434" s="15">
        <f t="shared" si="45"/>
        <v>2200</v>
      </c>
      <c r="H434" s="10"/>
      <c r="I434" s="9"/>
      <c r="J434" s="9"/>
      <c r="K434" s="9">
        <v>1100</v>
      </c>
      <c r="L434" s="16">
        <v>1100</v>
      </c>
      <c r="M434" t="s">
        <v>13</v>
      </c>
    </row>
    <row r="435" spans="2:13" x14ac:dyDescent="0.2">
      <c r="B435" s="2">
        <f t="shared" si="41"/>
        <v>42513</v>
      </c>
      <c r="C435" s="3">
        <f t="shared" si="43"/>
        <v>0.57099999999999995</v>
      </c>
      <c r="E435" s="18">
        <f t="shared" si="44"/>
        <v>4392.3076923076924</v>
      </c>
      <c r="F435" s="15">
        <f t="shared" si="42"/>
        <v>7692.3076923076924</v>
      </c>
      <c r="G435" s="15">
        <f t="shared" si="45"/>
        <v>3300</v>
      </c>
      <c r="H435" s="10"/>
      <c r="I435" s="9"/>
      <c r="J435" s="9">
        <v>1100</v>
      </c>
      <c r="K435" s="9">
        <v>1100</v>
      </c>
      <c r="L435" s="16">
        <v>1100</v>
      </c>
      <c r="M435" t="s">
        <v>13</v>
      </c>
    </row>
    <row r="436" spans="2:13" x14ac:dyDescent="0.2">
      <c r="B436" s="2">
        <f t="shared" si="41"/>
        <v>42520</v>
      </c>
      <c r="C436" s="3">
        <f t="shared" si="43"/>
        <v>0.85699999999999998</v>
      </c>
      <c r="E436" s="18">
        <f t="shared" si="44"/>
        <v>6592.3076923076924</v>
      </c>
      <c r="F436" s="15">
        <f t="shared" si="42"/>
        <v>7692.3076923076924</v>
      </c>
      <c r="G436" s="15">
        <f t="shared" si="45"/>
        <v>1100</v>
      </c>
      <c r="H436" s="10"/>
      <c r="I436" s="9"/>
      <c r="J436" s="9"/>
      <c r="K436" s="9">
        <v>1100</v>
      </c>
      <c r="L436" s="16"/>
    </row>
    <row r="437" spans="2:13" x14ac:dyDescent="0.2">
      <c r="B437" s="2">
        <f t="shared" si="41"/>
        <v>42527</v>
      </c>
      <c r="C437" s="3">
        <f t="shared" si="43"/>
        <v>0.71399999999999997</v>
      </c>
      <c r="E437" s="18">
        <f t="shared" si="44"/>
        <v>5492.3076923076924</v>
      </c>
      <c r="F437" s="15">
        <f t="shared" si="42"/>
        <v>7692.3076923076924</v>
      </c>
      <c r="G437" s="15">
        <f t="shared" si="45"/>
        <v>2200</v>
      </c>
      <c r="H437" s="10">
        <v>1100</v>
      </c>
      <c r="I437" s="9"/>
      <c r="J437" s="9"/>
      <c r="K437" s="9">
        <v>1100</v>
      </c>
      <c r="L437" s="16"/>
    </row>
    <row r="438" spans="2:13" x14ac:dyDescent="0.2">
      <c r="B438" s="2">
        <f t="shared" si="41"/>
        <v>42534</v>
      </c>
      <c r="C438" s="3">
        <f t="shared" si="43"/>
        <v>0.71399999999999997</v>
      </c>
      <c r="E438" s="18">
        <f t="shared" si="44"/>
        <v>5492.3076923076924</v>
      </c>
      <c r="F438" s="15">
        <f t="shared" si="42"/>
        <v>7692.3076923076924</v>
      </c>
      <c r="G438" s="15">
        <f t="shared" si="45"/>
        <v>2200</v>
      </c>
      <c r="H438" s="10"/>
      <c r="I438" s="9"/>
      <c r="J438" s="9">
        <v>1100</v>
      </c>
      <c r="K438" s="9">
        <v>1100</v>
      </c>
      <c r="L438" s="16"/>
    </row>
    <row r="439" spans="2:13" x14ac:dyDescent="0.2">
      <c r="B439" s="2">
        <f t="shared" si="41"/>
        <v>42541</v>
      </c>
      <c r="C439" s="3">
        <f t="shared" si="43"/>
        <v>0.71399999999999997</v>
      </c>
      <c r="E439" s="18">
        <f t="shared" si="44"/>
        <v>5492.3076923076924</v>
      </c>
      <c r="F439" s="15">
        <f t="shared" si="42"/>
        <v>7692.3076923076924</v>
      </c>
      <c r="G439" s="15">
        <f t="shared" si="45"/>
        <v>2200</v>
      </c>
      <c r="H439" s="10"/>
      <c r="I439" s="9"/>
      <c r="J439" s="9"/>
      <c r="K439" s="9">
        <v>2200</v>
      </c>
      <c r="L439" s="16"/>
    </row>
    <row r="440" spans="2:13" x14ac:dyDescent="0.2">
      <c r="B440" s="2">
        <f t="shared" si="41"/>
        <v>42548</v>
      </c>
      <c r="C440" s="3">
        <f t="shared" si="43"/>
        <v>0.71399999999999997</v>
      </c>
      <c r="E440" s="18">
        <f t="shared" si="44"/>
        <v>5492.3076923076924</v>
      </c>
      <c r="F440" s="15">
        <f t="shared" si="42"/>
        <v>7692.3076923076924</v>
      </c>
      <c r="G440" s="15">
        <f t="shared" si="45"/>
        <v>2200</v>
      </c>
      <c r="H440" s="10"/>
      <c r="I440" s="9"/>
      <c r="J440" s="9">
        <v>1100</v>
      </c>
      <c r="K440" s="9">
        <v>1100</v>
      </c>
      <c r="L440" s="16"/>
    </row>
    <row r="441" spans="2:13" x14ac:dyDescent="0.2">
      <c r="B441" s="2">
        <f t="shared" si="41"/>
        <v>42555</v>
      </c>
      <c r="C441" s="3">
        <f t="shared" si="43"/>
        <v>0.71399999999999997</v>
      </c>
      <c r="E441" s="18">
        <f t="shared" si="44"/>
        <v>5492.3076923076924</v>
      </c>
      <c r="F441" s="15">
        <f t="shared" si="42"/>
        <v>7692.3076923076924</v>
      </c>
      <c r="G441" s="15">
        <f t="shared" si="45"/>
        <v>2200</v>
      </c>
      <c r="H441" s="10">
        <v>1100</v>
      </c>
      <c r="I441" s="9"/>
      <c r="J441" s="9"/>
      <c r="K441" s="9">
        <v>1100</v>
      </c>
      <c r="L441" s="16"/>
    </row>
    <row r="442" spans="2:13" x14ac:dyDescent="0.2">
      <c r="B442" s="2">
        <f t="shared" si="41"/>
        <v>42562</v>
      </c>
      <c r="C442" s="3">
        <f t="shared" si="43"/>
        <v>0.71399999999999997</v>
      </c>
      <c r="E442" s="18">
        <f t="shared" si="44"/>
        <v>5492.3076923076924</v>
      </c>
      <c r="F442" s="15">
        <f t="shared" si="42"/>
        <v>7692.3076923076924</v>
      </c>
      <c r="G442" s="15">
        <f t="shared" si="45"/>
        <v>2200</v>
      </c>
      <c r="H442" s="10"/>
      <c r="I442" s="9"/>
      <c r="J442" s="9">
        <v>1100</v>
      </c>
      <c r="K442" s="9">
        <v>1100</v>
      </c>
      <c r="L442" s="16"/>
    </row>
    <row r="443" spans="2:13" x14ac:dyDescent="0.2">
      <c r="B443" s="2">
        <f t="shared" si="41"/>
        <v>42569</v>
      </c>
      <c r="C443" s="3">
        <f t="shared" si="43"/>
        <v>0.71399999999999997</v>
      </c>
      <c r="E443" s="18">
        <f t="shared" si="44"/>
        <v>5492.3076923076924</v>
      </c>
      <c r="F443" s="15">
        <f t="shared" si="42"/>
        <v>7692.3076923076924</v>
      </c>
      <c r="G443" s="15">
        <f t="shared" si="45"/>
        <v>2200</v>
      </c>
      <c r="H443" s="10"/>
      <c r="I443" s="9"/>
      <c r="J443" s="9"/>
      <c r="K443" s="9">
        <v>2200</v>
      </c>
      <c r="L443" s="16"/>
    </row>
    <row r="444" spans="2:13" x14ac:dyDescent="0.2">
      <c r="B444" s="2">
        <f t="shared" si="41"/>
        <v>42576</v>
      </c>
      <c r="C444" s="3">
        <f t="shared" si="43"/>
        <v>0.71399999999999997</v>
      </c>
      <c r="E444" s="18">
        <f t="shared" si="44"/>
        <v>5492.3076923076924</v>
      </c>
      <c r="F444" s="15">
        <f t="shared" si="42"/>
        <v>7692.3076923076924</v>
      </c>
      <c r="G444" s="15">
        <f t="shared" si="45"/>
        <v>2200</v>
      </c>
      <c r="H444" s="10"/>
      <c r="I444" s="9"/>
      <c r="J444" s="9">
        <v>1100</v>
      </c>
      <c r="K444" s="9">
        <v>1100</v>
      </c>
      <c r="L444" s="16"/>
    </row>
    <row r="445" spans="2:13" x14ac:dyDescent="0.2">
      <c r="B445" s="2">
        <f t="shared" si="41"/>
        <v>42583</v>
      </c>
      <c r="C445" s="3">
        <f t="shared" si="43"/>
        <v>0.71399999999999997</v>
      </c>
      <c r="E445" s="18">
        <f t="shared" si="44"/>
        <v>5492.3076923076924</v>
      </c>
      <c r="F445" s="15">
        <f t="shared" si="42"/>
        <v>7692.3076923076924</v>
      </c>
      <c r="G445" s="15">
        <f t="shared" si="45"/>
        <v>2200</v>
      </c>
      <c r="H445" s="10">
        <v>1100</v>
      </c>
      <c r="I445" s="9"/>
      <c r="J445" s="9"/>
      <c r="K445" s="9">
        <v>1100</v>
      </c>
      <c r="L445" s="16"/>
    </row>
    <row r="446" spans="2:13" x14ac:dyDescent="0.2">
      <c r="B446" s="2">
        <f t="shared" ref="B446:B509" si="46">B445+7</f>
        <v>42590</v>
      </c>
      <c r="C446" s="3">
        <f t="shared" si="43"/>
        <v>0.71399999999999997</v>
      </c>
      <c r="E446" s="18">
        <f t="shared" si="44"/>
        <v>5492.3076923076924</v>
      </c>
      <c r="F446" s="15">
        <f t="shared" si="42"/>
        <v>7692.3076923076924</v>
      </c>
      <c r="G446" s="15">
        <f t="shared" si="45"/>
        <v>2200</v>
      </c>
      <c r="H446" s="10"/>
      <c r="I446" s="9"/>
      <c r="J446" s="9">
        <v>1100</v>
      </c>
      <c r="K446" s="9">
        <v>1100</v>
      </c>
      <c r="L446" s="16"/>
    </row>
    <row r="447" spans="2:13" x14ac:dyDescent="0.2">
      <c r="B447" s="2">
        <f t="shared" si="46"/>
        <v>42597</v>
      </c>
      <c r="C447" s="3">
        <f t="shared" si="43"/>
        <v>0.71399999999999997</v>
      </c>
      <c r="E447" s="18">
        <f t="shared" si="44"/>
        <v>5492.3076923076924</v>
      </c>
      <c r="F447" s="15">
        <f t="shared" si="42"/>
        <v>7692.3076923076924</v>
      </c>
      <c r="G447" s="15">
        <f t="shared" si="45"/>
        <v>2200</v>
      </c>
      <c r="H447" s="10"/>
      <c r="I447" s="9"/>
      <c r="J447" s="9"/>
      <c r="K447" s="9">
        <v>1100</v>
      </c>
      <c r="L447" s="16">
        <v>1100</v>
      </c>
      <c r="M447" t="s">
        <v>13</v>
      </c>
    </row>
    <row r="448" spans="2:13" x14ac:dyDescent="0.2">
      <c r="B448" s="2">
        <f t="shared" si="46"/>
        <v>42604</v>
      </c>
      <c r="C448" s="3">
        <f t="shared" si="43"/>
        <v>0.71399999999999997</v>
      </c>
      <c r="E448" s="18">
        <f t="shared" si="44"/>
        <v>5492.3076923076924</v>
      </c>
      <c r="F448" s="15">
        <f t="shared" si="42"/>
        <v>7692.3076923076924</v>
      </c>
      <c r="G448" s="15">
        <f t="shared" si="45"/>
        <v>2200</v>
      </c>
      <c r="H448" s="10"/>
      <c r="I448" s="9"/>
      <c r="J448" s="9">
        <v>1100</v>
      </c>
      <c r="K448" s="9">
        <v>1100</v>
      </c>
      <c r="L448" s="16"/>
    </row>
    <row r="449" spans="2:13" x14ac:dyDescent="0.2">
      <c r="B449" s="2">
        <f t="shared" si="46"/>
        <v>42611</v>
      </c>
      <c r="C449" s="3">
        <f t="shared" si="43"/>
        <v>0.85699999999999998</v>
      </c>
      <c r="E449" s="18">
        <f t="shared" si="44"/>
        <v>6592.3076923076924</v>
      </c>
      <c r="F449" s="15">
        <f t="shared" si="42"/>
        <v>7692.3076923076924</v>
      </c>
      <c r="G449" s="15">
        <f t="shared" si="45"/>
        <v>1100</v>
      </c>
      <c r="H449" s="10"/>
      <c r="I449" s="9"/>
      <c r="J449" s="9"/>
      <c r="K449" s="9">
        <v>1100</v>
      </c>
      <c r="L449" s="16"/>
    </row>
    <row r="450" spans="2:13" x14ac:dyDescent="0.2">
      <c r="B450" s="2">
        <f t="shared" si="46"/>
        <v>42618</v>
      </c>
      <c r="C450" s="3">
        <f t="shared" si="43"/>
        <v>0.71399999999999997</v>
      </c>
      <c r="E450" s="18">
        <f t="shared" si="44"/>
        <v>5492.3076923076924</v>
      </c>
      <c r="F450" s="15">
        <f t="shared" si="42"/>
        <v>7692.3076923076924</v>
      </c>
      <c r="G450" s="15">
        <f t="shared" si="45"/>
        <v>2200</v>
      </c>
      <c r="H450" s="10">
        <v>1100</v>
      </c>
      <c r="I450" s="9"/>
      <c r="J450" s="9"/>
      <c r="K450" s="9">
        <v>1100</v>
      </c>
      <c r="L450" s="16"/>
    </row>
    <row r="451" spans="2:13" x14ac:dyDescent="0.2">
      <c r="B451" s="2">
        <f t="shared" si="46"/>
        <v>42625</v>
      </c>
      <c r="C451" s="3">
        <f t="shared" si="43"/>
        <v>0.71399999999999997</v>
      </c>
      <c r="E451" s="18">
        <f t="shared" si="44"/>
        <v>5492.3076923076924</v>
      </c>
      <c r="F451" s="15">
        <f t="shared" si="42"/>
        <v>7692.3076923076924</v>
      </c>
      <c r="G451" s="15">
        <f t="shared" si="45"/>
        <v>2200</v>
      </c>
      <c r="H451" s="10"/>
      <c r="I451" s="9"/>
      <c r="J451" s="9">
        <v>1100</v>
      </c>
      <c r="K451" s="9">
        <v>1100</v>
      </c>
      <c r="L451" s="16"/>
    </row>
    <row r="452" spans="2:13" x14ac:dyDescent="0.2">
      <c r="B452" s="2">
        <f t="shared" si="46"/>
        <v>42632</v>
      </c>
      <c r="C452" s="3">
        <f t="shared" si="43"/>
        <v>0.71399999999999997</v>
      </c>
      <c r="E452" s="18">
        <f t="shared" si="44"/>
        <v>5492.3076923076924</v>
      </c>
      <c r="F452" s="15">
        <f t="shared" si="42"/>
        <v>7692.3076923076924</v>
      </c>
      <c r="G452" s="15">
        <f t="shared" si="45"/>
        <v>2200</v>
      </c>
      <c r="H452" s="10"/>
      <c r="I452" s="9"/>
      <c r="J452" s="9"/>
      <c r="K452" s="9">
        <v>2200</v>
      </c>
      <c r="L452" s="16"/>
    </row>
    <row r="453" spans="2:13" x14ac:dyDescent="0.2">
      <c r="B453" s="2">
        <f t="shared" si="46"/>
        <v>42639</v>
      </c>
      <c r="C453" s="3">
        <f t="shared" si="43"/>
        <v>0.71399999999999997</v>
      </c>
      <c r="E453" s="18">
        <f t="shared" si="44"/>
        <v>5492.3076923076924</v>
      </c>
      <c r="F453" s="15">
        <f t="shared" si="42"/>
        <v>7692.3076923076924</v>
      </c>
      <c r="G453" s="15">
        <f t="shared" si="45"/>
        <v>2200</v>
      </c>
      <c r="H453" s="10"/>
      <c r="I453" s="9"/>
      <c r="J453" s="9">
        <v>1100</v>
      </c>
      <c r="K453" s="9">
        <v>1100</v>
      </c>
      <c r="L453" s="16"/>
    </row>
    <row r="454" spans="2:13" x14ac:dyDescent="0.2">
      <c r="B454" s="2">
        <f t="shared" si="46"/>
        <v>42646</v>
      </c>
      <c r="C454" s="3">
        <f t="shared" si="43"/>
        <v>0.71399999999999997</v>
      </c>
      <c r="E454" s="18">
        <f t="shared" si="44"/>
        <v>5492.3076923076924</v>
      </c>
      <c r="F454" s="15">
        <f t="shared" si="42"/>
        <v>7692.3076923076924</v>
      </c>
      <c r="G454" s="15">
        <f t="shared" si="45"/>
        <v>2200</v>
      </c>
      <c r="H454" s="10">
        <v>1100</v>
      </c>
      <c r="I454" s="9"/>
      <c r="J454" s="9"/>
      <c r="K454" s="9">
        <v>1100</v>
      </c>
      <c r="L454" s="16"/>
    </row>
    <row r="455" spans="2:13" x14ac:dyDescent="0.2">
      <c r="B455" s="2">
        <f t="shared" si="46"/>
        <v>42653</v>
      </c>
      <c r="C455" s="3">
        <f t="shared" si="43"/>
        <v>0.71399999999999997</v>
      </c>
      <c r="E455" s="18">
        <f t="shared" si="44"/>
        <v>5492.3076923076924</v>
      </c>
      <c r="F455" s="15">
        <f t="shared" si="42"/>
        <v>7692.3076923076924</v>
      </c>
      <c r="G455" s="15">
        <f t="shared" si="45"/>
        <v>2200</v>
      </c>
      <c r="H455" s="10"/>
      <c r="I455" s="9"/>
      <c r="J455" s="9">
        <v>1100</v>
      </c>
      <c r="K455" s="9">
        <v>1100</v>
      </c>
      <c r="L455" s="16"/>
    </row>
    <row r="456" spans="2:13" x14ac:dyDescent="0.2">
      <c r="B456" s="2">
        <f t="shared" si="46"/>
        <v>42660</v>
      </c>
      <c r="C456" s="3">
        <f t="shared" si="43"/>
        <v>0.85699999999999998</v>
      </c>
      <c r="E456" s="18">
        <f t="shared" si="44"/>
        <v>6592.3076923076924</v>
      </c>
      <c r="F456" s="15">
        <f t="shared" si="42"/>
        <v>7692.3076923076924</v>
      </c>
      <c r="G456" s="15">
        <f t="shared" si="45"/>
        <v>1100</v>
      </c>
      <c r="H456" s="10"/>
      <c r="I456" s="9"/>
      <c r="J456" s="9"/>
      <c r="K456" s="9">
        <v>1100</v>
      </c>
      <c r="L456" s="16"/>
    </row>
    <row r="457" spans="2:13" x14ac:dyDescent="0.2">
      <c r="B457" s="2">
        <f t="shared" si="46"/>
        <v>42667</v>
      </c>
      <c r="C457" s="3">
        <f t="shared" si="43"/>
        <v>0.57099999999999995</v>
      </c>
      <c r="E457" s="18">
        <f t="shared" si="44"/>
        <v>4392.3076923076924</v>
      </c>
      <c r="F457" s="15">
        <f t="shared" ref="F457:F520" si="47">400000/52</f>
        <v>7692.3076923076924</v>
      </c>
      <c r="G457" s="15">
        <f t="shared" si="45"/>
        <v>3300</v>
      </c>
      <c r="H457" s="10"/>
      <c r="I457" s="9"/>
      <c r="J457" s="9">
        <v>1100</v>
      </c>
      <c r="K457" s="9">
        <v>1100</v>
      </c>
      <c r="L457" s="16">
        <v>1100</v>
      </c>
      <c r="M457" t="s">
        <v>13</v>
      </c>
    </row>
    <row r="458" spans="2:13" x14ac:dyDescent="0.2">
      <c r="B458" s="2">
        <f t="shared" si="46"/>
        <v>42674</v>
      </c>
      <c r="C458" s="3">
        <f t="shared" si="43"/>
        <v>0.71399999999999997</v>
      </c>
      <c r="E458" s="18">
        <f t="shared" si="44"/>
        <v>5492.3076923076924</v>
      </c>
      <c r="F458" s="15">
        <f t="shared" si="47"/>
        <v>7692.3076923076924</v>
      </c>
      <c r="G458" s="15">
        <f t="shared" si="45"/>
        <v>2200</v>
      </c>
      <c r="H458" s="10"/>
      <c r="I458" s="9"/>
      <c r="J458" s="9"/>
      <c r="K458" s="9">
        <v>1100</v>
      </c>
      <c r="L458" s="16">
        <v>1100</v>
      </c>
      <c r="M458" t="s">
        <v>13</v>
      </c>
    </row>
    <row r="459" spans="2:13" x14ac:dyDescent="0.2">
      <c r="B459" s="2">
        <f t="shared" si="46"/>
        <v>42681</v>
      </c>
      <c r="C459" s="3">
        <f t="shared" si="43"/>
        <v>0.57099999999999995</v>
      </c>
      <c r="E459" s="18">
        <f t="shared" si="44"/>
        <v>4392.3076923076924</v>
      </c>
      <c r="F459" s="15">
        <f t="shared" si="47"/>
        <v>7692.3076923076924</v>
      </c>
      <c r="G459" s="15">
        <f t="shared" si="45"/>
        <v>3300</v>
      </c>
      <c r="H459" s="10">
        <v>1100</v>
      </c>
      <c r="I459" s="9"/>
      <c r="J459" s="9">
        <v>1100</v>
      </c>
      <c r="K459" s="9">
        <v>1100</v>
      </c>
      <c r="L459" s="16"/>
    </row>
    <row r="460" spans="2:13" x14ac:dyDescent="0.2">
      <c r="B460" s="2">
        <f t="shared" si="46"/>
        <v>42688</v>
      </c>
      <c r="C460" s="3">
        <f t="shared" si="43"/>
        <v>0.71399999999999997</v>
      </c>
      <c r="E460" s="18">
        <f t="shared" si="44"/>
        <v>5492.3076923076924</v>
      </c>
      <c r="F460" s="15">
        <f t="shared" si="47"/>
        <v>7692.3076923076924</v>
      </c>
      <c r="G460" s="15">
        <f t="shared" si="45"/>
        <v>2200</v>
      </c>
      <c r="H460" s="10"/>
      <c r="I460" s="9"/>
      <c r="J460" s="9"/>
      <c r="K460" s="9">
        <v>2200</v>
      </c>
      <c r="L460" s="16"/>
    </row>
    <row r="461" spans="2:13" x14ac:dyDescent="0.2">
      <c r="B461" s="2">
        <f t="shared" si="46"/>
        <v>42695</v>
      </c>
      <c r="C461" s="3">
        <f t="shared" si="43"/>
        <v>0.71399999999999997</v>
      </c>
      <c r="E461" s="18">
        <f t="shared" si="44"/>
        <v>5492.3076923076924</v>
      </c>
      <c r="F461" s="15">
        <f t="shared" si="47"/>
        <v>7692.3076923076924</v>
      </c>
      <c r="G461" s="15">
        <f t="shared" si="45"/>
        <v>2200</v>
      </c>
      <c r="H461" s="10"/>
      <c r="I461" s="9"/>
      <c r="J461" s="9">
        <v>1100</v>
      </c>
      <c r="K461" s="9">
        <v>1100</v>
      </c>
      <c r="L461" s="16"/>
    </row>
    <row r="462" spans="2:13" x14ac:dyDescent="0.2">
      <c r="B462" s="2">
        <f t="shared" si="46"/>
        <v>42702</v>
      </c>
      <c r="C462" s="3">
        <f t="shared" si="43"/>
        <v>0.85699999999999998</v>
      </c>
      <c r="E462" s="18">
        <f t="shared" si="44"/>
        <v>6592.3076923076924</v>
      </c>
      <c r="F462" s="15">
        <f t="shared" si="47"/>
        <v>7692.3076923076924</v>
      </c>
      <c r="G462" s="15">
        <f t="shared" si="45"/>
        <v>1100</v>
      </c>
      <c r="H462" s="10"/>
      <c r="I462" s="9"/>
      <c r="J462" s="9"/>
      <c r="K462" s="9">
        <v>1100</v>
      </c>
      <c r="L462" s="16"/>
    </row>
    <row r="463" spans="2:13" x14ac:dyDescent="0.2">
      <c r="B463" s="2">
        <f t="shared" si="46"/>
        <v>42709</v>
      </c>
      <c r="C463" s="3">
        <f t="shared" si="43"/>
        <v>0.42799999999999999</v>
      </c>
      <c r="E463" s="18">
        <f t="shared" si="44"/>
        <v>3292.3076923076924</v>
      </c>
      <c r="F463" s="15">
        <f t="shared" si="47"/>
        <v>7692.3076923076924</v>
      </c>
      <c r="G463" s="15">
        <f t="shared" si="45"/>
        <v>4400</v>
      </c>
      <c r="H463" s="10">
        <v>1100</v>
      </c>
      <c r="I463" s="9"/>
      <c r="J463" s="9"/>
      <c r="K463" s="9">
        <v>2200</v>
      </c>
      <c r="L463" s="16">
        <v>1100</v>
      </c>
      <c r="M463" t="s">
        <v>13</v>
      </c>
    </row>
    <row r="464" spans="2:13" x14ac:dyDescent="0.2">
      <c r="B464" s="2">
        <f t="shared" si="46"/>
        <v>42716</v>
      </c>
      <c r="C464" s="3">
        <f t="shared" si="43"/>
        <v>0.71399999999999997</v>
      </c>
      <c r="E464" s="18">
        <f t="shared" si="44"/>
        <v>5492.3076923076924</v>
      </c>
      <c r="F464" s="15">
        <f t="shared" si="47"/>
        <v>7692.3076923076924</v>
      </c>
      <c r="G464" s="15">
        <f t="shared" si="45"/>
        <v>2200</v>
      </c>
      <c r="H464" s="10"/>
      <c r="I464" s="9"/>
      <c r="J464" s="9">
        <v>1100</v>
      </c>
      <c r="K464" s="9">
        <v>1100</v>
      </c>
      <c r="L464" s="16"/>
    </row>
    <row r="465" spans="2:14" x14ac:dyDescent="0.2">
      <c r="B465" s="2">
        <f t="shared" si="46"/>
        <v>42723</v>
      </c>
      <c r="C465" s="3">
        <f t="shared" si="43"/>
        <v>0.57099999999999995</v>
      </c>
      <c r="E465" s="18">
        <f t="shared" si="44"/>
        <v>4392.3076923076924</v>
      </c>
      <c r="F465" s="15">
        <f t="shared" si="47"/>
        <v>7692.3076923076924</v>
      </c>
      <c r="G465" s="15">
        <f t="shared" si="45"/>
        <v>3300</v>
      </c>
      <c r="H465" s="10"/>
      <c r="I465" s="9"/>
      <c r="J465" s="9">
        <v>1100</v>
      </c>
      <c r="K465" s="9">
        <v>1100</v>
      </c>
      <c r="L465" s="16">
        <v>1100</v>
      </c>
      <c r="M465" t="s">
        <v>13</v>
      </c>
    </row>
    <row r="466" spans="2:14" x14ac:dyDescent="0.2">
      <c r="B466" s="2">
        <f t="shared" si="46"/>
        <v>42730</v>
      </c>
      <c r="C466" s="3">
        <f t="shared" si="43"/>
        <v>0.57099999999999995</v>
      </c>
      <c r="E466" s="18">
        <f t="shared" si="44"/>
        <v>4392.3076923076924</v>
      </c>
      <c r="F466" s="15">
        <f t="shared" si="47"/>
        <v>7692.3076923076924</v>
      </c>
      <c r="G466" s="15">
        <f t="shared" si="45"/>
        <v>3300</v>
      </c>
      <c r="H466" s="10"/>
      <c r="I466" s="9"/>
      <c r="J466" s="9"/>
      <c r="K466" s="9">
        <v>1100</v>
      </c>
      <c r="L466" s="16">
        <v>2200</v>
      </c>
      <c r="M466" t="s">
        <v>16</v>
      </c>
    </row>
    <row r="467" spans="2:14" x14ac:dyDescent="0.2">
      <c r="B467" s="2">
        <f t="shared" si="46"/>
        <v>42737</v>
      </c>
      <c r="C467" s="3">
        <f t="shared" si="43"/>
        <v>0.71399999999999997</v>
      </c>
      <c r="E467" s="18">
        <f t="shared" si="44"/>
        <v>5492.3076923076924</v>
      </c>
      <c r="F467" s="15">
        <f t="shared" si="47"/>
        <v>7692.3076923076924</v>
      </c>
      <c r="G467" s="15">
        <f t="shared" si="45"/>
        <v>2200</v>
      </c>
      <c r="H467" s="10"/>
      <c r="I467" s="9"/>
      <c r="J467" s="9"/>
      <c r="K467" s="9">
        <v>1100</v>
      </c>
      <c r="L467" s="16">
        <v>1100</v>
      </c>
      <c r="M467" t="s">
        <v>13</v>
      </c>
    </row>
    <row r="468" spans="2:14" x14ac:dyDescent="0.2">
      <c r="B468" s="2">
        <f t="shared" si="46"/>
        <v>42744</v>
      </c>
      <c r="C468" s="3">
        <f t="shared" si="43"/>
        <v>0.71399999999999997</v>
      </c>
      <c r="E468" s="18">
        <f t="shared" si="44"/>
        <v>5492.3076923076924</v>
      </c>
      <c r="F468" s="15">
        <f t="shared" si="47"/>
        <v>7692.3076923076924</v>
      </c>
      <c r="G468" s="15">
        <f t="shared" si="45"/>
        <v>2200</v>
      </c>
      <c r="H468" s="10">
        <v>1100</v>
      </c>
      <c r="I468" s="9"/>
      <c r="J468" s="9">
        <v>1100</v>
      </c>
      <c r="K468" s="9">
        <v>0</v>
      </c>
      <c r="L468" s="16"/>
    </row>
    <row r="469" spans="2:14" x14ac:dyDescent="0.2">
      <c r="B469" s="2">
        <f t="shared" si="46"/>
        <v>42751</v>
      </c>
      <c r="C469" s="3">
        <f t="shared" si="43"/>
        <v>0.85699999999999998</v>
      </c>
      <c r="E469" s="18">
        <f t="shared" si="44"/>
        <v>6592.3076923076924</v>
      </c>
      <c r="F469" s="15">
        <f t="shared" si="47"/>
        <v>7692.3076923076924</v>
      </c>
      <c r="G469" s="15">
        <f t="shared" si="45"/>
        <v>1100</v>
      </c>
      <c r="H469" s="10"/>
      <c r="I469" s="9"/>
      <c r="J469" s="9">
        <v>1100</v>
      </c>
      <c r="K469" s="9"/>
      <c r="L469" s="16"/>
    </row>
    <row r="470" spans="2:14" x14ac:dyDescent="0.2">
      <c r="B470" s="2">
        <f t="shared" si="46"/>
        <v>42758</v>
      </c>
      <c r="C470" s="3">
        <f t="shared" ref="C470:C529" si="48">IF((F470-G470)/F470&gt;0,(F470-G470)/F470,0)</f>
        <v>0.85699999999999998</v>
      </c>
      <c r="E470" s="18">
        <f t="shared" ref="E470:E529" si="49">F470-G470</f>
        <v>6592.3076923076924</v>
      </c>
      <c r="F470" s="15">
        <f t="shared" si="47"/>
        <v>7692.3076923076924</v>
      </c>
      <c r="G470" s="15">
        <f t="shared" ref="G470:G519" si="50">H470+J470+K470+L470+I470</f>
        <v>1100</v>
      </c>
      <c r="H470" s="10"/>
      <c r="I470" s="9"/>
      <c r="J470" s="9">
        <v>1100</v>
      </c>
      <c r="K470" s="9"/>
      <c r="L470" s="16"/>
    </row>
    <row r="471" spans="2:14" x14ac:dyDescent="0.2">
      <c r="B471" s="2">
        <f t="shared" si="46"/>
        <v>42765</v>
      </c>
      <c r="C471" s="3">
        <f t="shared" si="48"/>
        <v>1</v>
      </c>
      <c r="E471" s="18">
        <f t="shared" si="49"/>
        <v>7692.3076923076924</v>
      </c>
      <c r="F471" s="15">
        <f t="shared" si="47"/>
        <v>7692.3076923076924</v>
      </c>
      <c r="G471" s="15">
        <f t="shared" si="50"/>
        <v>0</v>
      </c>
      <c r="H471" s="10"/>
      <c r="I471" s="9"/>
      <c r="J471" s="9"/>
      <c r="K471" s="9"/>
      <c r="L471" s="16"/>
    </row>
    <row r="472" spans="2:14" x14ac:dyDescent="0.2">
      <c r="B472" s="2">
        <f t="shared" si="46"/>
        <v>42772</v>
      </c>
      <c r="C472" s="3">
        <f t="shared" si="48"/>
        <v>0.57099999999999995</v>
      </c>
      <c r="E472" s="18">
        <f t="shared" si="49"/>
        <v>4392.3076923076924</v>
      </c>
      <c r="F472" s="15">
        <f t="shared" si="47"/>
        <v>7692.3076923076924</v>
      </c>
      <c r="G472" s="15">
        <f t="shared" si="50"/>
        <v>3300</v>
      </c>
      <c r="H472" s="10">
        <v>1100</v>
      </c>
      <c r="I472" s="9"/>
      <c r="J472" s="9"/>
      <c r="K472" s="9">
        <v>2200</v>
      </c>
      <c r="L472" s="16"/>
    </row>
    <row r="473" spans="2:14" x14ac:dyDescent="0.2">
      <c r="B473" s="2">
        <f t="shared" si="46"/>
        <v>42779</v>
      </c>
      <c r="C473" s="3">
        <f t="shared" si="48"/>
        <v>0.57099999999999995</v>
      </c>
      <c r="E473" s="18">
        <f t="shared" si="49"/>
        <v>4392.3076923076924</v>
      </c>
      <c r="F473" s="15">
        <f t="shared" si="47"/>
        <v>7692.3076923076924</v>
      </c>
      <c r="G473" s="15">
        <f t="shared" si="50"/>
        <v>3300</v>
      </c>
      <c r="H473" s="10"/>
      <c r="I473" s="9"/>
      <c r="J473" s="9">
        <v>1100</v>
      </c>
      <c r="K473" s="9">
        <v>2200</v>
      </c>
      <c r="L473" s="16"/>
    </row>
    <row r="474" spans="2:14" x14ac:dyDescent="0.2">
      <c r="B474" s="2">
        <f t="shared" si="46"/>
        <v>42786</v>
      </c>
      <c r="C474" s="3">
        <f t="shared" si="48"/>
        <v>0.57099999999999995</v>
      </c>
      <c r="E474" s="18">
        <f t="shared" si="49"/>
        <v>4392.3076923076924</v>
      </c>
      <c r="F474" s="15">
        <f t="shared" si="47"/>
        <v>7692.3076923076924</v>
      </c>
      <c r="G474" s="15">
        <f t="shared" si="50"/>
        <v>3300</v>
      </c>
      <c r="H474" s="10"/>
      <c r="I474" s="9"/>
      <c r="J474" s="9">
        <v>1100</v>
      </c>
      <c r="K474" s="9">
        <v>2200</v>
      </c>
      <c r="L474" s="16"/>
    </row>
    <row r="475" spans="2:14" x14ac:dyDescent="0.2">
      <c r="B475" s="2">
        <f t="shared" si="46"/>
        <v>42793</v>
      </c>
      <c r="C475" s="3">
        <f t="shared" si="48"/>
        <v>0.57099999999999995</v>
      </c>
      <c r="E475" s="18">
        <f t="shared" si="49"/>
        <v>4392.3076923076924</v>
      </c>
      <c r="F475" s="15">
        <f t="shared" si="47"/>
        <v>7692.3076923076924</v>
      </c>
      <c r="G475" s="15">
        <f t="shared" si="50"/>
        <v>3300</v>
      </c>
      <c r="H475" s="10"/>
      <c r="I475" s="9"/>
      <c r="J475" s="9">
        <v>1100</v>
      </c>
      <c r="K475" s="9">
        <v>2200</v>
      </c>
      <c r="L475" s="16"/>
    </row>
    <row r="476" spans="2:14" x14ac:dyDescent="0.2">
      <c r="B476" s="2">
        <f t="shared" si="46"/>
        <v>42800</v>
      </c>
      <c r="C476" s="3">
        <f t="shared" si="48"/>
        <v>0.71399999999999997</v>
      </c>
      <c r="E476" s="18">
        <f t="shared" si="49"/>
        <v>5492.3076923076924</v>
      </c>
      <c r="F476" s="15">
        <f t="shared" si="47"/>
        <v>7692.3076923076924</v>
      </c>
      <c r="G476" s="15">
        <f t="shared" si="50"/>
        <v>2200</v>
      </c>
      <c r="H476" s="10">
        <v>1100</v>
      </c>
      <c r="I476" s="9"/>
      <c r="J476" s="9"/>
      <c r="K476" s="9">
        <v>1100</v>
      </c>
      <c r="L476" s="16"/>
    </row>
    <row r="477" spans="2:14" x14ac:dyDescent="0.2">
      <c r="B477" s="2">
        <f t="shared" si="46"/>
        <v>42807</v>
      </c>
      <c r="C477" s="3">
        <f t="shared" si="48"/>
        <v>0.71399999999999997</v>
      </c>
      <c r="E477" s="18">
        <f t="shared" si="49"/>
        <v>5492.3076923076924</v>
      </c>
      <c r="F477" s="15">
        <f t="shared" si="47"/>
        <v>7692.3076923076924</v>
      </c>
      <c r="G477" s="15">
        <f t="shared" si="50"/>
        <v>2200</v>
      </c>
      <c r="H477" s="10"/>
      <c r="I477" s="9"/>
      <c r="J477" s="9">
        <v>1100</v>
      </c>
      <c r="K477" s="9">
        <v>1100</v>
      </c>
      <c r="L477" s="16"/>
    </row>
    <row r="478" spans="2:14" x14ac:dyDescent="0.2">
      <c r="B478" s="2">
        <f t="shared" si="46"/>
        <v>42814</v>
      </c>
      <c r="C478" s="3">
        <f t="shared" si="48"/>
        <v>0.71399999999999997</v>
      </c>
      <c r="E478" s="18">
        <f t="shared" si="49"/>
        <v>5492.3076923076924</v>
      </c>
      <c r="F478" s="15">
        <f t="shared" si="47"/>
        <v>7692.3076923076924</v>
      </c>
      <c r="G478" s="15">
        <f t="shared" si="50"/>
        <v>2200</v>
      </c>
      <c r="H478" s="10"/>
      <c r="I478" s="9"/>
      <c r="J478" s="9">
        <v>1100</v>
      </c>
      <c r="K478" s="9">
        <v>1100</v>
      </c>
      <c r="L478" s="16"/>
    </row>
    <row r="479" spans="2:14" x14ac:dyDescent="0.2">
      <c r="B479" s="2">
        <f t="shared" si="46"/>
        <v>42821</v>
      </c>
      <c r="C479" s="3">
        <f t="shared" si="48"/>
        <v>0.71399999999999997</v>
      </c>
      <c r="E479" s="18">
        <f t="shared" si="49"/>
        <v>5492.3076923076924</v>
      </c>
      <c r="F479" s="15">
        <f t="shared" si="47"/>
        <v>7692.3076923076924</v>
      </c>
      <c r="G479" s="15">
        <f t="shared" si="50"/>
        <v>2200</v>
      </c>
      <c r="H479" s="10"/>
      <c r="I479" s="9"/>
      <c r="J479" s="9">
        <v>1100</v>
      </c>
      <c r="K479" s="9">
        <v>1100</v>
      </c>
      <c r="L479" s="16"/>
    </row>
    <row r="480" spans="2:14" x14ac:dyDescent="0.2">
      <c r="B480" s="22">
        <f t="shared" si="46"/>
        <v>42828</v>
      </c>
      <c r="C480" s="23">
        <f>IF((F480-G480)/F480&gt;0,(F480-G480)/F480,0)</f>
        <v>0</v>
      </c>
      <c r="D480" s="24"/>
      <c r="E480" s="25">
        <f t="shared" si="49"/>
        <v>-830.76923076923049</v>
      </c>
      <c r="F480" s="26">
        <f>300000/52</f>
        <v>5769.2307692307695</v>
      </c>
      <c r="G480" s="26">
        <f>H480+J480+K480+L480+I480</f>
        <v>6600</v>
      </c>
      <c r="H480" s="27">
        <v>2200</v>
      </c>
      <c r="I480" s="28">
        <v>1100</v>
      </c>
      <c r="J480" s="28"/>
      <c r="K480" s="28"/>
      <c r="L480" s="29">
        <v>3300</v>
      </c>
      <c r="M480" s="24"/>
      <c r="N480" s="24"/>
    </row>
    <row r="481" spans="2:13" x14ac:dyDescent="0.2">
      <c r="B481" s="2">
        <f t="shared" si="46"/>
        <v>42835</v>
      </c>
      <c r="C481" s="3">
        <f t="shared" si="48"/>
        <v>0</v>
      </c>
      <c r="E481" s="18">
        <f t="shared" si="49"/>
        <v>-830.76923076923049</v>
      </c>
      <c r="F481" s="15">
        <f>300000/52</f>
        <v>5769.2307692307695</v>
      </c>
      <c r="G481" s="15">
        <f t="shared" si="50"/>
        <v>6600</v>
      </c>
      <c r="H481" s="10">
        <v>1100</v>
      </c>
      <c r="I481" s="9">
        <v>1100</v>
      </c>
      <c r="J481" s="9">
        <v>1100</v>
      </c>
      <c r="K481" s="9"/>
      <c r="L481" s="16">
        <v>3300</v>
      </c>
    </row>
    <row r="482" spans="2:13" x14ac:dyDescent="0.2">
      <c r="B482" s="2">
        <f t="shared" si="46"/>
        <v>42842</v>
      </c>
      <c r="C482" s="3">
        <f t="shared" si="48"/>
        <v>0</v>
      </c>
      <c r="E482" s="18">
        <f t="shared" si="49"/>
        <v>-3030.7692307692305</v>
      </c>
      <c r="F482" s="15">
        <f t="shared" ref="F482:F518" si="51">300000/52</f>
        <v>5769.2307692307695</v>
      </c>
      <c r="G482" s="15">
        <f t="shared" si="50"/>
        <v>8800</v>
      </c>
      <c r="H482" s="10">
        <v>2200</v>
      </c>
      <c r="I482" s="9">
        <v>1100</v>
      </c>
      <c r="J482" s="9">
        <v>1100</v>
      </c>
      <c r="K482" s="9">
        <v>3300</v>
      </c>
      <c r="L482" s="16">
        <v>1100</v>
      </c>
      <c r="M482" t="s">
        <v>13</v>
      </c>
    </row>
    <row r="483" spans="2:13" x14ac:dyDescent="0.2">
      <c r="B483" s="2">
        <f t="shared" si="46"/>
        <v>42849</v>
      </c>
      <c r="C483" s="3">
        <f t="shared" si="48"/>
        <v>0</v>
      </c>
      <c r="E483" s="18">
        <f t="shared" si="49"/>
        <v>-4130.7692307692305</v>
      </c>
      <c r="F483" s="15">
        <f t="shared" si="51"/>
        <v>5769.2307692307695</v>
      </c>
      <c r="G483" s="15">
        <f t="shared" si="50"/>
        <v>9900</v>
      </c>
      <c r="H483" s="10">
        <v>1100</v>
      </c>
      <c r="I483" s="9">
        <v>2200</v>
      </c>
      <c r="J483" s="9">
        <v>1100</v>
      </c>
      <c r="K483" s="9"/>
      <c r="L483" s="16">
        <v>5500</v>
      </c>
    </row>
    <row r="484" spans="2:13" x14ac:dyDescent="0.2">
      <c r="B484" s="2">
        <f t="shared" si="46"/>
        <v>42856</v>
      </c>
      <c r="C484" s="3">
        <f t="shared" si="48"/>
        <v>4.666666666666671E-2</v>
      </c>
      <c r="E484" s="18">
        <f t="shared" si="49"/>
        <v>269.23076923076951</v>
      </c>
      <c r="F484" s="15">
        <f t="shared" si="51"/>
        <v>5769.2307692307695</v>
      </c>
      <c r="G484" s="15">
        <f t="shared" si="50"/>
        <v>5500</v>
      </c>
      <c r="H484" s="10">
        <v>2200</v>
      </c>
      <c r="I484" s="9"/>
      <c r="J484" s="9"/>
      <c r="K484" s="9">
        <v>2200</v>
      </c>
      <c r="L484" s="16">
        <v>1100</v>
      </c>
      <c r="M484" t="s">
        <v>13</v>
      </c>
    </row>
    <row r="485" spans="2:13" x14ac:dyDescent="0.2">
      <c r="B485" s="2">
        <f t="shared" si="46"/>
        <v>42863</v>
      </c>
      <c r="C485" s="3">
        <f t="shared" si="48"/>
        <v>0</v>
      </c>
      <c r="E485" s="18">
        <f t="shared" si="49"/>
        <v>-830.76923076923049</v>
      </c>
      <c r="F485" s="15">
        <f t="shared" si="51"/>
        <v>5769.2307692307695</v>
      </c>
      <c r="G485" s="15">
        <f t="shared" si="50"/>
        <v>6600</v>
      </c>
      <c r="H485" s="10">
        <v>3300</v>
      </c>
      <c r="I485" s="9"/>
      <c r="J485" s="9">
        <v>1100</v>
      </c>
      <c r="K485" s="9">
        <v>2200</v>
      </c>
      <c r="L485" s="16"/>
    </row>
    <row r="486" spans="2:13" x14ac:dyDescent="0.2">
      <c r="B486" s="2">
        <f t="shared" si="46"/>
        <v>42870</v>
      </c>
      <c r="C486" s="3">
        <f t="shared" si="48"/>
        <v>4.666666666666671E-2</v>
      </c>
      <c r="E486" s="18">
        <f t="shared" si="49"/>
        <v>269.23076923076951</v>
      </c>
      <c r="F486" s="15">
        <f t="shared" si="51"/>
        <v>5769.2307692307695</v>
      </c>
      <c r="G486" s="15">
        <f t="shared" si="50"/>
        <v>5500</v>
      </c>
      <c r="H486" s="10">
        <v>3300</v>
      </c>
      <c r="I486" s="9"/>
      <c r="J486" s="9">
        <v>1100</v>
      </c>
      <c r="K486" s="9">
        <v>1100</v>
      </c>
      <c r="L486" s="16"/>
    </row>
    <row r="487" spans="2:13" x14ac:dyDescent="0.2">
      <c r="B487" s="2">
        <f t="shared" si="46"/>
        <v>42877</v>
      </c>
      <c r="C487" s="3">
        <f t="shared" si="48"/>
        <v>0</v>
      </c>
      <c r="E487" s="18">
        <f t="shared" si="49"/>
        <v>-830.76923076923049</v>
      </c>
      <c r="F487" s="15">
        <f t="shared" si="51"/>
        <v>5769.2307692307695</v>
      </c>
      <c r="G487" s="15">
        <f t="shared" si="50"/>
        <v>6600</v>
      </c>
      <c r="H487" s="10">
        <v>2200</v>
      </c>
      <c r="I487" s="9"/>
      <c r="J487" s="9">
        <v>1100</v>
      </c>
      <c r="K487" s="9">
        <v>2200</v>
      </c>
      <c r="L487" s="16">
        <v>1100</v>
      </c>
      <c r="M487" t="s">
        <v>13</v>
      </c>
    </row>
    <row r="488" spans="2:13" x14ac:dyDescent="0.2">
      <c r="B488" s="2">
        <f t="shared" si="46"/>
        <v>42884</v>
      </c>
      <c r="C488" s="3">
        <f t="shared" si="48"/>
        <v>0.42800000000000005</v>
      </c>
      <c r="E488" s="18">
        <f t="shared" si="49"/>
        <v>2469.2307692307695</v>
      </c>
      <c r="F488" s="15">
        <f t="shared" si="51"/>
        <v>5769.2307692307695</v>
      </c>
      <c r="G488" s="15">
        <f t="shared" si="50"/>
        <v>3300</v>
      </c>
      <c r="H488" s="10">
        <v>2200</v>
      </c>
      <c r="I488" s="9"/>
      <c r="J488" s="9"/>
      <c r="K488" s="9">
        <v>1100</v>
      </c>
      <c r="L488" s="16"/>
    </row>
    <row r="489" spans="2:13" x14ac:dyDescent="0.2">
      <c r="B489" s="2">
        <f t="shared" si="46"/>
        <v>42891</v>
      </c>
      <c r="C489" s="3">
        <f t="shared" si="48"/>
        <v>0</v>
      </c>
      <c r="E489" s="18">
        <f t="shared" si="49"/>
        <v>-830.76923076923049</v>
      </c>
      <c r="F489" s="15">
        <f t="shared" si="51"/>
        <v>5769.2307692307695</v>
      </c>
      <c r="G489" s="15">
        <f t="shared" si="50"/>
        <v>6600</v>
      </c>
      <c r="H489" s="10">
        <v>2200</v>
      </c>
      <c r="I489" s="9"/>
      <c r="J489" s="9"/>
      <c r="K489" s="9">
        <v>1100</v>
      </c>
      <c r="L489" s="16">
        <v>3300</v>
      </c>
      <c r="M489" t="s">
        <v>13</v>
      </c>
    </row>
    <row r="490" spans="2:13" x14ac:dyDescent="0.2">
      <c r="B490" s="2">
        <f t="shared" si="46"/>
        <v>42898</v>
      </c>
      <c r="C490" s="3">
        <f t="shared" si="48"/>
        <v>0.6186666666666667</v>
      </c>
      <c r="E490" s="18">
        <f t="shared" si="49"/>
        <v>3569.2307692307695</v>
      </c>
      <c r="F490" s="15">
        <f t="shared" si="51"/>
        <v>5769.2307692307695</v>
      </c>
      <c r="G490" s="15">
        <f t="shared" si="50"/>
        <v>2200</v>
      </c>
      <c r="H490" s="10"/>
      <c r="I490" s="9"/>
      <c r="J490" s="9">
        <v>1100</v>
      </c>
      <c r="K490" s="9"/>
      <c r="L490" s="16">
        <v>1100</v>
      </c>
      <c r="M490" t="s">
        <v>13</v>
      </c>
    </row>
    <row r="491" spans="2:13" x14ac:dyDescent="0.2">
      <c r="B491" s="2">
        <f t="shared" si="46"/>
        <v>42905</v>
      </c>
      <c r="C491" s="3">
        <f t="shared" si="48"/>
        <v>0.23733333333333337</v>
      </c>
      <c r="E491" s="18">
        <f t="shared" si="49"/>
        <v>1369.2307692307695</v>
      </c>
      <c r="F491" s="15">
        <f t="shared" si="51"/>
        <v>5769.2307692307695</v>
      </c>
      <c r="G491" s="15">
        <f t="shared" si="50"/>
        <v>4400</v>
      </c>
      <c r="H491" s="10">
        <v>1100</v>
      </c>
      <c r="I491" s="9"/>
      <c r="J491" s="9">
        <v>1100</v>
      </c>
      <c r="K491" s="9">
        <v>2200</v>
      </c>
      <c r="L491" s="16"/>
    </row>
    <row r="492" spans="2:13" x14ac:dyDescent="0.2">
      <c r="B492" s="22">
        <f t="shared" si="46"/>
        <v>42912</v>
      </c>
      <c r="C492" s="23">
        <f t="shared" si="48"/>
        <v>0.23733333333333337</v>
      </c>
      <c r="D492" s="24"/>
      <c r="E492" s="25">
        <f t="shared" si="49"/>
        <v>1369.2307692307695</v>
      </c>
      <c r="F492" s="26">
        <f t="shared" si="51"/>
        <v>5769.2307692307695</v>
      </c>
      <c r="G492" s="26">
        <f t="shared" si="50"/>
        <v>4400</v>
      </c>
      <c r="H492" s="27">
        <v>1100</v>
      </c>
      <c r="I492" s="28"/>
      <c r="J492" s="28">
        <v>1100</v>
      </c>
      <c r="K492" s="28">
        <v>2200</v>
      </c>
      <c r="L492" s="29"/>
    </row>
    <row r="493" spans="2:13" x14ac:dyDescent="0.2">
      <c r="B493" s="2">
        <f t="shared" si="46"/>
        <v>42919</v>
      </c>
      <c r="C493" s="3">
        <f t="shared" si="48"/>
        <v>0.80933333333333335</v>
      </c>
      <c r="E493" s="18">
        <f t="shared" si="49"/>
        <v>4669.2307692307695</v>
      </c>
      <c r="F493" s="15">
        <f t="shared" si="51"/>
        <v>5769.2307692307695</v>
      </c>
      <c r="G493" s="15">
        <f t="shared" si="50"/>
        <v>1100</v>
      </c>
      <c r="H493" s="10"/>
      <c r="I493" s="9"/>
      <c r="J493" s="9"/>
      <c r="K493" s="9">
        <v>1100</v>
      </c>
      <c r="L493" s="16"/>
    </row>
    <row r="494" spans="2:13" x14ac:dyDescent="0.2">
      <c r="B494" s="2">
        <f t="shared" si="46"/>
        <v>42926</v>
      </c>
      <c r="C494" s="3">
        <f t="shared" si="48"/>
        <v>0.42800000000000005</v>
      </c>
      <c r="E494" s="18">
        <f t="shared" si="49"/>
        <v>2469.2307692307695</v>
      </c>
      <c r="F494" s="15">
        <f t="shared" si="51"/>
        <v>5769.2307692307695</v>
      </c>
      <c r="G494" s="15">
        <f t="shared" si="50"/>
        <v>3300</v>
      </c>
      <c r="H494" s="10"/>
      <c r="I494" s="9"/>
      <c r="J494" s="9">
        <v>1100</v>
      </c>
      <c r="K494" s="9">
        <v>2200</v>
      </c>
      <c r="L494" s="16"/>
    </row>
    <row r="495" spans="2:13" x14ac:dyDescent="0.2">
      <c r="B495" s="2">
        <f t="shared" si="46"/>
        <v>42933</v>
      </c>
      <c r="C495" s="3">
        <f t="shared" si="48"/>
        <v>0.23733333333333337</v>
      </c>
      <c r="E495" s="18">
        <f t="shared" si="49"/>
        <v>1369.2307692307695</v>
      </c>
      <c r="F495" s="15">
        <f t="shared" si="51"/>
        <v>5769.2307692307695</v>
      </c>
      <c r="G495" s="15">
        <f t="shared" si="50"/>
        <v>4400</v>
      </c>
      <c r="H495" s="10">
        <v>1100</v>
      </c>
      <c r="I495" s="9"/>
      <c r="J495" s="9">
        <v>1100</v>
      </c>
      <c r="K495" s="9">
        <v>2200</v>
      </c>
      <c r="L495" s="16"/>
    </row>
    <row r="496" spans="2:13" x14ac:dyDescent="0.2">
      <c r="B496" s="2">
        <f t="shared" si="46"/>
        <v>42940</v>
      </c>
      <c r="C496" s="3">
        <f t="shared" si="48"/>
        <v>0.6186666666666667</v>
      </c>
      <c r="E496" s="18">
        <f t="shared" si="49"/>
        <v>3569.2307692307695</v>
      </c>
      <c r="F496" s="15">
        <f t="shared" si="51"/>
        <v>5769.2307692307695</v>
      </c>
      <c r="G496" s="15">
        <f t="shared" si="50"/>
        <v>2200</v>
      </c>
      <c r="H496" s="10"/>
      <c r="I496" s="9"/>
      <c r="J496" s="9">
        <v>1100</v>
      </c>
      <c r="K496" s="9">
        <v>1100</v>
      </c>
      <c r="L496" s="16"/>
    </row>
    <row r="497" spans="2:13" x14ac:dyDescent="0.2">
      <c r="B497" s="22">
        <f t="shared" si="46"/>
        <v>42947</v>
      </c>
      <c r="C497" s="23">
        <f t="shared" si="48"/>
        <v>0.80933333333333335</v>
      </c>
      <c r="D497" s="24"/>
      <c r="E497" s="25">
        <f t="shared" si="49"/>
        <v>4669.2307692307695</v>
      </c>
      <c r="F497" s="26">
        <f t="shared" si="51"/>
        <v>5769.2307692307695</v>
      </c>
      <c r="G497" s="26">
        <f t="shared" si="50"/>
        <v>1100</v>
      </c>
      <c r="H497" s="27"/>
      <c r="I497" s="28"/>
      <c r="J497" s="28"/>
      <c r="K497" s="28">
        <v>1100</v>
      </c>
      <c r="L497" s="29"/>
    </row>
    <row r="498" spans="2:13" x14ac:dyDescent="0.2">
      <c r="B498" s="2">
        <f t="shared" si="46"/>
        <v>42954</v>
      </c>
      <c r="C498" s="3">
        <f t="shared" si="48"/>
        <v>0</v>
      </c>
      <c r="E498" s="18">
        <f t="shared" si="49"/>
        <v>-1930.7692307692305</v>
      </c>
      <c r="F498" s="15">
        <f t="shared" si="51"/>
        <v>5769.2307692307695</v>
      </c>
      <c r="G498" s="15">
        <f t="shared" si="50"/>
        <v>7700</v>
      </c>
      <c r="H498" s="10"/>
      <c r="I498" s="9"/>
      <c r="J498" s="9">
        <v>1100</v>
      </c>
      <c r="K498" s="9">
        <v>6600</v>
      </c>
      <c r="L498" s="16"/>
    </row>
    <row r="499" spans="2:13" x14ac:dyDescent="0.2">
      <c r="B499" s="2">
        <f t="shared" si="46"/>
        <v>42961</v>
      </c>
      <c r="C499" s="3">
        <f t="shared" si="48"/>
        <v>0.42800000000000005</v>
      </c>
      <c r="E499" s="18">
        <f t="shared" si="49"/>
        <v>2469.2307692307695</v>
      </c>
      <c r="F499" s="15">
        <f t="shared" si="51"/>
        <v>5769.2307692307695</v>
      </c>
      <c r="G499" s="15">
        <f t="shared" si="50"/>
        <v>3300</v>
      </c>
      <c r="H499" s="10"/>
      <c r="I499" s="9"/>
      <c r="J499" s="9">
        <v>1100</v>
      </c>
      <c r="K499" s="9">
        <v>1100</v>
      </c>
      <c r="L499" s="16">
        <v>1100</v>
      </c>
      <c r="M499" t="s">
        <v>13</v>
      </c>
    </row>
    <row r="500" spans="2:13" x14ac:dyDescent="0.2">
      <c r="B500" s="2">
        <f t="shared" si="46"/>
        <v>42968</v>
      </c>
      <c r="C500" s="3">
        <f t="shared" si="48"/>
        <v>0.6186666666666667</v>
      </c>
      <c r="E500" s="18">
        <f t="shared" si="49"/>
        <v>3569.2307692307695</v>
      </c>
      <c r="F500" s="15">
        <f t="shared" si="51"/>
        <v>5769.2307692307695</v>
      </c>
      <c r="G500" s="15">
        <f t="shared" si="50"/>
        <v>2200</v>
      </c>
      <c r="H500" s="10">
        <v>1100</v>
      </c>
      <c r="I500" s="9"/>
      <c r="J500" s="9"/>
      <c r="K500" s="9">
        <v>1100</v>
      </c>
      <c r="L500" s="16"/>
    </row>
    <row r="501" spans="2:13" x14ac:dyDescent="0.2">
      <c r="B501" s="2">
        <f t="shared" si="46"/>
        <v>42975</v>
      </c>
      <c r="C501" s="3">
        <f t="shared" si="48"/>
        <v>0.42800000000000005</v>
      </c>
      <c r="E501" s="18">
        <f t="shared" si="49"/>
        <v>2469.2307692307695</v>
      </c>
      <c r="F501" s="15">
        <f t="shared" si="51"/>
        <v>5769.2307692307695</v>
      </c>
      <c r="G501" s="15">
        <f t="shared" si="50"/>
        <v>3300</v>
      </c>
      <c r="H501" s="10"/>
      <c r="I501" s="9"/>
      <c r="J501" s="9">
        <v>1100</v>
      </c>
      <c r="K501" s="9">
        <v>2200</v>
      </c>
      <c r="L501" s="16"/>
    </row>
    <row r="502" spans="2:13" x14ac:dyDescent="0.2">
      <c r="B502" s="2">
        <f t="shared" si="46"/>
        <v>42982</v>
      </c>
      <c r="C502" s="3">
        <f t="shared" si="48"/>
        <v>0.6186666666666667</v>
      </c>
      <c r="E502" s="18">
        <f t="shared" si="49"/>
        <v>3569.2307692307695</v>
      </c>
      <c r="F502" s="15">
        <f t="shared" si="51"/>
        <v>5769.2307692307695</v>
      </c>
      <c r="G502" s="15">
        <f t="shared" si="50"/>
        <v>2200</v>
      </c>
      <c r="H502" s="10"/>
      <c r="I502" s="9"/>
      <c r="J502" s="9">
        <v>1100</v>
      </c>
      <c r="K502" s="9">
        <v>1100</v>
      </c>
      <c r="L502" s="16"/>
    </row>
    <row r="503" spans="2:13" x14ac:dyDescent="0.2">
      <c r="B503" s="2">
        <f t="shared" si="46"/>
        <v>42989</v>
      </c>
      <c r="C503" s="3">
        <f t="shared" si="48"/>
        <v>4.666666666666671E-2</v>
      </c>
      <c r="E503" s="18">
        <f t="shared" si="49"/>
        <v>269.23076923076951</v>
      </c>
      <c r="F503" s="15">
        <f t="shared" si="51"/>
        <v>5769.2307692307695</v>
      </c>
      <c r="G503" s="15">
        <f t="shared" si="50"/>
        <v>5500</v>
      </c>
      <c r="H503" s="10"/>
      <c r="I503" s="9"/>
      <c r="J503" s="9">
        <v>1100</v>
      </c>
      <c r="K503" s="9"/>
      <c r="L503" s="16">
        <v>4400</v>
      </c>
    </row>
    <row r="504" spans="2:13" x14ac:dyDescent="0.2">
      <c r="B504" s="2">
        <f t="shared" si="46"/>
        <v>42996</v>
      </c>
      <c r="C504" s="3">
        <f t="shared" si="48"/>
        <v>0.23733333333333337</v>
      </c>
      <c r="E504" s="18">
        <f t="shared" si="49"/>
        <v>1369.2307692307695</v>
      </c>
      <c r="F504" s="15">
        <f t="shared" si="51"/>
        <v>5769.2307692307695</v>
      </c>
      <c r="G504" s="15">
        <f t="shared" si="50"/>
        <v>4400</v>
      </c>
      <c r="H504" s="10"/>
      <c r="I504" s="9"/>
      <c r="J504" s="9">
        <v>1100</v>
      </c>
      <c r="K504" s="9">
        <v>1100</v>
      </c>
      <c r="L504" s="16">
        <v>2200</v>
      </c>
    </row>
    <row r="505" spans="2:13" x14ac:dyDescent="0.2">
      <c r="B505" s="2">
        <f t="shared" si="46"/>
        <v>43003</v>
      </c>
      <c r="C505" s="3">
        <f t="shared" si="48"/>
        <v>0.42800000000000005</v>
      </c>
      <c r="E505" s="18">
        <f t="shared" si="49"/>
        <v>2469.2307692307695</v>
      </c>
      <c r="F505" s="15">
        <f t="shared" si="51"/>
        <v>5769.2307692307695</v>
      </c>
      <c r="G505" s="15">
        <f t="shared" si="50"/>
        <v>3300</v>
      </c>
      <c r="H505" s="10"/>
      <c r="I505" s="9"/>
      <c r="J505" s="9"/>
      <c r="K505" s="9">
        <v>2200</v>
      </c>
      <c r="L505" s="16">
        <v>1100</v>
      </c>
    </row>
    <row r="506" spans="2:13" s="32" customFormat="1" x14ac:dyDescent="0.2">
      <c r="B506" s="30">
        <f t="shared" si="46"/>
        <v>43010</v>
      </c>
      <c r="C506" s="31">
        <f t="shared" si="48"/>
        <v>0.42800000000000005</v>
      </c>
      <c r="E506" s="25">
        <f t="shared" si="49"/>
        <v>2469.2307692307695</v>
      </c>
      <c r="F506" s="33">
        <f t="shared" si="51"/>
        <v>5769.2307692307695</v>
      </c>
      <c r="G506" s="33">
        <f t="shared" si="50"/>
        <v>3300</v>
      </c>
      <c r="H506" s="34"/>
      <c r="I506" s="35"/>
      <c r="J506" s="35"/>
      <c r="K506" s="35">
        <v>3300</v>
      </c>
      <c r="L506" s="36"/>
    </row>
    <row r="507" spans="2:13" x14ac:dyDescent="0.2">
      <c r="B507" s="2">
        <f t="shared" si="46"/>
        <v>43017</v>
      </c>
      <c r="C507" s="3">
        <f t="shared" si="48"/>
        <v>0.23733333333333337</v>
      </c>
      <c r="E507" s="18">
        <f t="shared" si="49"/>
        <v>1369.2307692307695</v>
      </c>
      <c r="F507" s="15">
        <f t="shared" si="51"/>
        <v>5769.2307692307695</v>
      </c>
      <c r="G507" s="15">
        <f t="shared" si="50"/>
        <v>4400</v>
      </c>
      <c r="H507" s="10"/>
      <c r="I507" s="9"/>
      <c r="J507" s="9">
        <v>1100</v>
      </c>
      <c r="K507" s="9">
        <v>3300</v>
      </c>
      <c r="L507" s="16"/>
    </row>
    <row r="508" spans="2:13" x14ac:dyDescent="0.2">
      <c r="B508" s="2">
        <f t="shared" si="46"/>
        <v>43024</v>
      </c>
      <c r="C508" s="3">
        <f t="shared" si="48"/>
        <v>0.23733333333333337</v>
      </c>
      <c r="E508" s="18">
        <f t="shared" si="49"/>
        <v>1369.2307692307695</v>
      </c>
      <c r="F508" s="15">
        <f t="shared" si="51"/>
        <v>5769.2307692307695</v>
      </c>
      <c r="G508" s="15">
        <f t="shared" si="50"/>
        <v>4400</v>
      </c>
      <c r="H508" s="10"/>
      <c r="I508" s="9"/>
      <c r="J508" s="9"/>
      <c r="K508" s="9">
        <v>4400</v>
      </c>
      <c r="L508" s="16"/>
    </row>
    <row r="509" spans="2:13" x14ac:dyDescent="0.2">
      <c r="B509" s="2">
        <f t="shared" si="46"/>
        <v>43031</v>
      </c>
      <c r="C509" s="3">
        <f t="shared" si="48"/>
        <v>0.23733333333333337</v>
      </c>
      <c r="E509" s="18">
        <f t="shared" si="49"/>
        <v>1369.2307692307695</v>
      </c>
      <c r="F509" s="15">
        <f t="shared" si="51"/>
        <v>5769.2307692307695</v>
      </c>
      <c r="G509" s="15">
        <f t="shared" si="50"/>
        <v>4400</v>
      </c>
      <c r="H509" s="10"/>
      <c r="I509" s="9"/>
      <c r="J509" s="9">
        <v>1100</v>
      </c>
      <c r="K509" s="9">
        <v>2200</v>
      </c>
      <c r="L509" s="16">
        <v>1100</v>
      </c>
      <c r="M509" t="s">
        <v>13</v>
      </c>
    </row>
    <row r="510" spans="2:13" x14ac:dyDescent="0.2">
      <c r="B510" s="2">
        <f t="shared" ref="B510:B573" si="52">B509+7</f>
        <v>43038</v>
      </c>
      <c r="C510" s="3">
        <f t="shared" si="48"/>
        <v>0.42800000000000005</v>
      </c>
      <c r="E510" s="18">
        <f t="shared" si="49"/>
        <v>2469.2307692307695</v>
      </c>
      <c r="F510" s="15">
        <f t="shared" si="51"/>
        <v>5769.2307692307695</v>
      </c>
      <c r="G510" s="15">
        <f t="shared" si="50"/>
        <v>3300</v>
      </c>
      <c r="H510" s="10"/>
      <c r="I510" s="9"/>
      <c r="J510" s="9"/>
      <c r="K510" s="9">
        <v>2200</v>
      </c>
      <c r="L510" s="16">
        <v>1100</v>
      </c>
      <c r="M510" t="s">
        <v>13</v>
      </c>
    </row>
    <row r="511" spans="2:13" x14ac:dyDescent="0.2">
      <c r="B511" s="2">
        <f t="shared" si="52"/>
        <v>43045</v>
      </c>
      <c r="C511" s="3">
        <f t="shared" si="48"/>
        <v>0.6186666666666667</v>
      </c>
      <c r="E511" s="18">
        <f t="shared" si="49"/>
        <v>3569.2307692307695</v>
      </c>
      <c r="F511" s="15">
        <f t="shared" si="51"/>
        <v>5769.2307692307695</v>
      </c>
      <c r="G511" s="15">
        <f t="shared" si="50"/>
        <v>2200</v>
      </c>
      <c r="H511" s="10"/>
      <c r="I511" s="9"/>
      <c r="J511" s="9">
        <v>1100</v>
      </c>
      <c r="K511" s="9">
        <v>1100</v>
      </c>
      <c r="L511" s="16"/>
    </row>
    <row r="512" spans="2:13" x14ac:dyDescent="0.2">
      <c r="B512" s="2">
        <f t="shared" si="52"/>
        <v>43052</v>
      </c>
      <c r="C512" s="3">
        <f t="shared" si="48"/>
        <v>0.80933333333333335</v>
      </c>
      <c r="E512" s="18">
        <f t="shared" si="49"/>
        <v>4669.2307692307695</v>
      </c>
      <c r="F512" s="15">
        <f t="shared" si="51"/>
        <v>5769.2307692307695</v>
      </c>
      <c r="G512" s="15">
        <f t="shared" si="50"/>
        <v>1100</v>
      </c>
      <c r="H512" s="10"/>
      <c r="I512" s="9"/>
      <c r="J512" s="9"/>
      <c r="K512" s="9">
        <v>1100</v>
      </c>
      <c r="L512" s="16"/>
    </row>
    <row r="513" spans="2:13" x14ac:dyDescent="0.2">
      <c r="B513" s="2">
        <f t="shared" si="52"/>
        <v>43059</v>
      </c>
      <c r="C513" s="3">
        <f t="shared" si="48"/>
        <v>0.80933333333333335</v>
      </c>
      <c r="E513" s="18">
        <f t="shared" si="49"/>
        <v>4669.2307692307695</v>
      </c>
      <c r="F513" s="15">
        <f t="shared" si="51"/>
        <v>5769.2307692307695</v>
      </c>
      <c r="G513" s="15">
        <f t="shared" si="50"/>
        <v>1100</v>
      </c>
      <c r="H513" s="10"/>
      <c r="I513" s="9"/>
      <c r="J513" s="9">
        <v>1100</v>
      </c>
      <c r="K513" s="9"/>
      <c r="L513" s="16"/>
    </row>
    <row r="514" spans="2:13" x14ac:dyDescent="0.2">
      <c r="B514" s="2">
        <f t="shared" si="52"/>
        <v>43066</v>
      </c>
      <c r="C514" s="3">
        <f t="shared" si="48"/>
        <v>0.42800000000000005</v>
      </c>
      <c r="E514" s="18">
        <f t="shared" si="49"/>
        <v>2469.2307692307695</v>
      </c>
      <c r="F514" s="15">
        <f t="shared" si="51"/>
        <v>5769.2307692307695</v>
      </c>
      <c r="G514" s="15">
        <f t="shared" si="50"/>
        <v>3300</v>
      </c>
      <c r="H514" s="10"/>
      <c r="I514" s="9"/>
      <c r="J514" s="9"/>
      <c r="K514" s="9"/>
      <c r="L514" s="16">
        <v>3300</v>
      </c>
    </row>
    <row r="515" spans="2:13" x14ac:dyDescent="0.2">
      <c r="B515" s="2">
        <f t="shared" si="52"/>
        <v>43073</v>
      </c>
      <c r="C515" s="3">
        <f t="shared" si="48"/>
        <v>0.6186666666666667</v>
      </c>
      <c r="E515" s="18">
        <f t="shared" si="49"/>
        <v>3569.2307692307695</v>
      </c>
      <c r="F515" s="15">
        <f t="shared" si="51"/>
        <v>5769.2307692307695</v>
      </c>
      <c r="G515" s="15">
        <f t="shared" si="50"/>
        <v>2200</v>
      </c>
      <c r="H515" s="10"/>
      <c r="I515" s="9"/>
      <c r="J515" s="9">
        <v>1100</v>
      </c>
      <c r="K515" s="9"/>
      <c r="L515" s="16">
        <v>1100</v>
      </c>
      <c r="M515" t="s">
        <v>13</v>
      </c>
    </row>
    <row r="516" spans="2:13" x14ac:dyDescent="0.2">
      <c r="B516" s="2">
        <f t="shared" si="52"/>
        <v>43080</v>
      </c>
      <c r="C516" s="3">
        <f t="shared" si="48"/>
        <v>0.6186666666666667</v>
      </c>
      <c r="E516" s="18">
        <f t="shared" si="49"/>
        <v>3569.2307692307695</v>
      </c>
      <c r="F516" s="15">
        <f t="shared" si="51"/>
        <v>5769.2307692307695</v>
      </c>
      <c r="G516" s="15">
        <f t="shared" si="50"/>
        <v>2200</v>
      </c>
      <c r="H516" s="10"/>
      <c r="I516" s="9"/>
      <c r="J516" s="9"/>
      <c r="K516" s="9"/>
      <c r="L516" s="16">
        <v>2200</v>
      </c>
    </row>
    <row r="517" spans="2:13" x14ac:dyDescent="0.2">
      <c r="B517" s="2">
        <f t="shared" si="52"/>
        <v>43087</v>
      </c>
      <c r="C517" s="3">
        <f t="shared" si="48"/>
        <v>0.42800000000000005</v>
      </c>
      <c r="E517" s="18">
        <f t="shared" si="49"/>
        <v>2469.2307692307695</v>
      </c>
      <c r="F517" s="15">
        <f t="shared" si="51"/>
        <v>5769.2307692307695</v>
      </c>
      <c r="G517" s="15">
        <f t="shared" si="50"/>
        <v>3300</v>
      </c>
      <c r="H517" s="10"/>
      <c r="I517" s="9"/>
      <c r="J517" s="9">
        <v>1100</v>
      </c>
      <c r="K517" s="9"/>
      <c r="L517" s="16">
        <v>2200</v>
      </c>
    </row>
    <row r="518" spans="2:13" s="24" customFormat="1" x14ac:dyDescent="0.2">
      <c r="B518" s="22">
        <f t="shared" si="52"/>
        <v>43094</v>
      </c>
      <c r="C518" s="23">
        <f t="shared" si="48"/>
        <v>0.23733333333333337</v>
      </c>
      <c r="E518" s="25">
        <f t="shared" si="49"/>
        <v>1369.2307692307695</v>
      </c>
      <c r="F518" s="26">
        <f t="shared" si="51"/>
        <v>5769.2307692307695</v>
      </c>
      <c r="G518" s="26">
        <f t="shared" si="50"/>
        <v>4400</v>
      </c>
      <c r="H518" s="27"/>
      <c r="I518" s="28"/>
      <c r="J518" s="28"/>
      <c r="K518" s="28"/>
      <c r="L518" s="29">
        <v>4400</v>
      </c>
      <c r="M518" s="24" t="s">
        <v>13</v>
      </c>
    </row>
    <row r="519" spans="2:13" x14ac:dyDescent="0.2">
      <c r="B519" s="2">
        <f t="shared" si="52"/>
        <v>43101</v>
      </c>
      <c r="C519" s="3">
        <f t="shared" si="48"/>
        <v>0.57099999999999995</v>
      </c>
      <c r="E519" s="18">
        <f t="shared" si="49"/>
        <v>4392.3076923076924</v>
      </c>
      <c r="F519" s="15">
        <f t="shared" si="47"/>
        <v>7692.3076923076924</v>
      </c>
      <c r="G519" s="15">
        <f t="shared" si="50"/>
        <v>3300</v>
      </c>
      <c r="H519" s="10"/>
      <c r="I519" s="9"/>
      <c r="J519" s="9">
        <v>1100</v>
      </c>
      <c r="K519" s="9"/>
      <c r="L519" s="16">
        <v>2200</v>
      </c>
      <c r="M519" t="s">
        <v>13</v>
      </c>
    </row>
    <row r="520" spans="2:13" x14ac:dyDescent="0.2">
      <c r="B520" s="2">
        <f t="shared" si="52"/>
        <v>43108</v>
      </c>
      <c r="C520" s="3">
        <f t="shared" si="48"/>
        <v>0.28500000000000003</v>
      </c>
      <c r="E520" s="18">
        <f t="shared" si="49"/>
        <v>2192.3076923076924</v>
      </c>
      <c r="F520" s="15">
        <f t="shared" si="47"/>
        <v>7692.3076923076924</v>
      </c>
      <c r="G520" s="15">
        <v>5500</v>
      </c>
      <c r="H520" s="10"/>
      <c r="I520" s="9"/>
      <c r="J520" s="9"/>
      <c r="K520" s="9"/>
      <c r="L520" s="16"/>
    </row>
    <row r="521" spans="2:13" x14ac:dyDescent="0.2">
      <c r="B521" s="2">
        <f t="shared" si="52"/>
        <v>43115</v>
      </c>
      <c r="C521" s="3">
        <f t="shared" si="48"/>
        <v>0.14200000000000002</v>
      </c>
      <c r="E521" s="18">
        <f t="shared" si="49"/>
        <v>1092.3076923076924</v>
      </c>
      <c r="F521" s="15">
        <f t="shared" ref="F521:F584" si="53">400000/52</f>
        <v>7692.3076923076924</v>
      </c>
      <c r="G521" s="15">
        <v>6600</v>
      </c>
      <c r="H521" s="10"/>
      <c r="I521" s="9"/>
      <c r="J521" s="9"/>
      <c r="K521" s="9"/>
      <c r="L521" s="16"/>
    </row>
    <row r="522" spans="2:13" x14ac:dyDescent="0.2">
      <c r="B522" s="2">
        <f t="shared" si="52"/>
        <v>43122</v>
      </c>
      <c r="C522" s="3">
        <f t="shared" si="48"/>
        <v>0.71399999999999997</v>
      </c>
      <c r="E522" s="18">
        <f t="shared" si="49"/>
        <v>5492.3076923076924</v>
      </c>
      <c r="F522" s="15">
        <f t="shared" si="53"/>
        <v>7692.3076923076924</v>
      </c>
      <c r="G522" s="15">
        <v>2200</v>
      </c>
      <c r="H522" s="10"/>
      <c r="I522" s="9"/>
      <c r="J522" s="9"/>
      <c r="K522" s="9"/>
      <c r="L522" s="16"/>
    </row>
    <row r="523" spans="2:13" x14ac:dyDescent="0.2">
      <c r="B523" s="2">
        <f t="shared" si="52"/>
        <v>43129</v>
      </c>
      <c r="C523" s="3">
        <f t="shared" si="48"/>
        <v>0.28500000000000003</v>
      </c>
      <c r="E523" s="18">
        <f t="shared" si="49"/>
        <v>2192.3076923076924</v>
      </c>
      <c r="F523" s="15">
        <f t="shared" si="53"/>
        <v>7692.3076923076924</v>
      </c>
      <c r="G523" s="15">
        <v>5500</v>
      </c>
      <c r="H523" s="10"/>
      <c r="I523" s="9"/>
      <c r="J523" s="9"/>
      <c r="K523" s="9"/>
      <c r="L523" s="16"/>
    </row>
    <row r="524" spans="2:13" x14ac:dyDescent="0.2">
      <c r="B524" s="2">
        <f t="shared" si="52"/>
        <v>43136</v>
      </c>
      <c r="C524" s="3">
        <f t="shared" si="48"/>
        <v>0.57099999999999995</v>
      </c>
      <c r="E524" s="18">
        <f t="shared" si="49"/>
        <v>4392.3076923076924</v>
      </c>
      <c r="F524" s="15">
        <f t="shared" si="53"/>
        <v>7692.3076923076924</v>
      </c>
      <c r="G524" s="15">
        <v>3300</v>
      </c>
      <c r="H524" s="10"/>
      <c r="I524" s="9"/>
      <c r="J524" s="9"/>
      <c r="K524" s="9"/>
      <c r="L524" s="16"/>
    </row>
    <row r="525" spans="2:13" x14ac:dyDescent="0.2">
      <c r="B525" s="2">
        <f t="shared" si="52"/>
        <v>43143</v>
      </c>
      <c r="C525" s="3">
        <f t="shared" si="48"/>
        <v>0.57099999999999995</v>
      </c>
      <c r="E525" s="18">
        <f t="shared" si="49"/>
        <v>4392.3076923076924</v>
      </c>
      <c r="F525" s="15">
        <f t="shared" si="53"/>
        <v>7692.3076923076924</v>
      </c>
      <c r="G525" s="15">
        <v>3300</v>
      </c>
      <c r="H525" s="10"/>
      <c r="I525" s="9"/>
      <c r="J525" s="9"/>
      <c r="K525" s="9"/>
      <c r="L525" s="16"/>
    </row>
    <row r="526" spans="2:13" x14ac:dyDescent="0.2">
      <c r="B526" s="2">
        <f t="shared" si="52"/>
        <v>43150</v>
      </c>
      <c r="C526" s="3">
        <f t="shared" si="48"/>
        <v>0.57099999999999995</v>
      </c>
      <c r="E526" s="18">
        <f t="shared" si="49"/>
        <v>4392.3076923076924</v>
      </c>
      <c r="F526" s="15">
        <f t="shared" si="53"/>
        <v>7692.3076923076924</v>
      </c>
      <c r="G526" s="15">
        <v>3300</v>
      </c>
      <c r="H526" s="10"/>
      <c r="I526" s="9"/>
      <c r="J526" s="9"/>
      <c r="K526" s="9"/>
      <c r="L526" s="16"/>
    </row>
    <row r="527" spans="2:13" x14ac:dyDescent="0.2">
      <c r="B527" s="2">
        <f t="shared" si="52"/>
        <v>43157</v>
      </c>
      <c r="C527" s="3">
        <f t="shared" si="48"/>
        <v>0.42799999999999999</v>
      </c>
      <c r="E527" s="18">
        <f t="shared" si="49"/>
        <v>3292.3076923076924</v>
      </c>
      <c r="F527" s="15">
        <f t="shared" si="53"/>
        <v>7692.3076923076924</v>
      </c>
      <c r="G527" s="15">
        <v>4400</v>
      </c>
      <c r="H527" s="10"/>
      <c r="I527" s="9"/>
      <c r="J527" s="9"/>
      <c r="K527" s="9"/>
      <c r="L527" s="16"/>
    </row>
    <row r="528" spans="2:13" x14ac:dyDescent="0.2">
      <c r="B528" s="2">
        <f t="shared" si="52"/>
        <v>43164</v>
      </c>
      <c r="C528" s="3">
        <f t="shared" si="48"/>
        <v>0.42799999999999999</v>
      </c>
      <c r="E528" s="18">
        <f t="shared" si="49"/>
        <v>3292.3076923076924</v>
      </c>
      <c r="F528" s="15">
        <f t="shared" si="53"/>
        <v>7692.3076923076924</v>
      </c>
      <c r="G528" s="15">
        <v>4400</v>
      </c>
      <c r="H528" s="10"/>
      <c r="I528" s="9"/>
      <c r="J528" s="9"/>
      <c r="K528" s="9"/>
      <c r="L528" s="16"/>
    </row>
    <row r="529" spans="2:13" x14ac:dyDescent="0.2">
      <c r="B529" s="2">
        <f t="shared" si="52"/>
        <v>43171</v>
      </c>
      <c r="C529" s="3">
        <f t="shared" si="48"/>
        <v>0.57099999999999995</v>
      </c>
      <c r="E529" s="18">
        <f t="shared" si="49"/>
        <v>4392.3076923076924</v>
      </c>
      <c r="F529" s="15">
        <f t="shared" si="53"/>
        <v>7692.3076923076924</v>
      </c>
      <c r="G529" s="15">
        <v>3300</v>
      </c>
      <c r="H529" s="10"/>
      <c r="I529" s="9"/>
      <c r="J529" s="9"/>
      <c r="K529" s="9"/>
      <c r="L529" s="16"/>
    </row>
    <row r="530" spans="2:13" x14ac:dyDescent="0.2">
      <c r="B530" s="2">
        <f t="shared" si="52"/>
        <v>43178</v>
      </c>
      <c r="C530" s="3">
        <f t="shared" ref="C530:C593" si="54">IF((F530-G530)/F530&gt;0,(F530-G530)/F530,0)</f>
        <v>0.57099999999999995</v>
      </c>
      <c r="E530" s="18">
        <f t="shared" ref="E530:E593" si="55">F530-G530</f>
        <v>4392.3076923076924</v>
      </c>
      <c r="F530" s="15">
        <f t="shared" si="53"/>
        <v>7692.3076923076924</v>
      </c>
      <c r="G530" s="15">
        <v>3300</v>
      </c>
      <c r="H530" s="10"/>
      <c r="I530" s="9"/>
      <c r="J530" s="9"/>
      <c r="K530" s="9"/>
      <c r="L530" s="16"/>
    </row>
    <row r="531" spans="2:13" x14ac:dyDescent="0.2">
      <c r="B531" s="2">
        <f t="shared" si="52"/>
        <v>43185</v>
      </c>
      <c r="C531" s="3">
        <f t="shared" si="54"/>
        <v>0.42799999999999999</v>
      </c>
      <c r="E531" s="18">
        <f t="shared" si="55"/>
        <v>3292.3076923076924</v>
      </c>
      <c r="F531" s="15">
        <f t="shared" si="53"/>
        <v>7692.3076923076924</v>
      </c>
      <c r="G531" s="15">
        <v>4400</v>
      </c>
      <c r="H531" s="10"/>
      <c r="I531" s="9"/>
      <c r="J531" s="9"/>
      <c r="K531" s="9"/>
      <c r="L531" s="16"/>
    </row>
    <row r="532" spans="2:13" x14ac:dyDescent="0.2">
      <c r="B532" s="2">
        <f t="shared" si="52"/>
        <v>43192</v>
      </c>
      <c r="C532" s="3">
        <f t="shared" si="54"/>
        <v>0.71399999999999997</v>
      </c>
      <c r="E532" s="18">
        <f t="shared" si="55"/>
        <v>5492.3076923076924</v>
      </c>
      <c r="F532" s="15">
        <f t="shared" si="53"/>
        <v>7692.3076923076924</v>
      </c>
      <c r="G532" s="15">
        <f t="shared" ref="G532:G593" si="56">H532+J532+K532+L532+I532</f>
        <v>2200</v>
      </c>
      <c r="H532" s="10"/>
      <c r="I532" s="9"/>
      <c r="J532" s="9"/>
      <c r="K532" s="9">
        <v>1100</v>
      </c>
      <c r="L532" s="16">
        <v>1100</v>
      </c>
      <c r="M532" t="s">
        <v>13</v>
      </c>
    </row>
    <row r="533" spans="2:13" x14ac:dyDescent="0.2">
      <c r="B533" s="2">
        <f t="shared" si="52"/>
        <v>43199</v>
      </c>
      <c r="C533" s="3">
        <f t="shared" si="54"/>
        <v>0.57099999999999995</v>
      </c>
      <c r="E533" s="18">
        <f t="shared" si="55"/>
        <v>4392.3076923076924</v>
      </c>
      <c r="F533" s="15">
        <f t="shared" si="53"/>
        <v>7692.3076923076924</v>
      </c>
      <c r="G533" s="15">
        <f t="shared" si="56"/>
        <v>3300</v>
      </c>
      <c r="H533" s="10"/>
      <c r="I533" s="9"/>
      <c r="J533" s="9"/>
      <c r="K533" s="9">
        <v>3300</v>
      </c>
      <c r="L533" s="16"/>
    </row>
    <row r="534" spans="2:13" x14ac:dyDescent="0.2">
      <c r="B534" s="2">
        <f t="shared" si="52"/>
        <v>43206</v>
      </c>
      <c r="C534" s="3">
        <f t="shared" si="54"/>
        <v>0.85699999999999998</v>
      </c>
      <c r="E534" s="18">
        <f t="shared" si="55"/>
        <v>6592.3076923076924</v>
      </c>
      <c r="F534" s="15">
        <f t="shared" si="53"/>
        <v>7692.3076923076924</v>
      </c>
      <c r="G534" s="15">
        <f t="shared" si="56"/>
        <v>1100</v>
      </c>
      <c r="H534" s="10"/>
      <c r="I534" s="9"/>
      <c r="J534" s="9"/>
      <c r="K534" s="9">
        <v>1100</v>
      </c>
      <c r="L534" s="16"/>
    </row>
    <row r="535" spans="2:13" x14ac:dyDescent="0.2">
      <c r="B535" s="2">
        <f t="shared" si="52"/>
        <v>43213</v>
      </c>
      <c r="C535" s="3">
        <f t="shared" si="54"/>
        <v>0.57099999999999995</v>
      </c>
      <c r="E535" s="18">
        <f t="shared" si="55"/>
        <v>4392.3076923076924</v>
      </c>
      <c r="F535" s="15">
        <f t="shared" si="53"/>
        <v>7692.3076923076924</v>
      </c>
      <c r="G535" s="15">
        <f t="shared" si="56"/>
        <v>3300</v>
      </c>
      <c r="H535" s="10"/>
      <c r="I535" s="9"/>
      <c r="J535" s="9"/>
      <c r="K535" s="9">
        <v>3300</v>
      </c>
      <c r="L535" s="16"/>
    </row>
    <row r="536" spans="2:13" x14ac:dyDescent="0.2">
      <c r="B536" s="2">
        <f t="shared" si="52"/>
        <v>43220</v>
      </c>
      <c r="C536" s="3">
        <f t="shared" si="54"/>
        <v>0.85699999999999998</v>
      </c>
      <c r="E536" s="18">
        <f t="shared" si="55"/>
        <v>6592.3076923076924</v>
      </c>
      <c r="F536" s="15">
        <f t="shared" si="53"/>
        <v>7692.3076923076924</v>
      </c>
      <c r="G536" s="15">
        <f t="shared" si="56"/>
        <v>1100</v>
      </c>
      <c r="H536" s="10"/>
      <c r="I536" s="9"/>
      <c r="J536" s="9"/>
      <c r="K536" s="9"/>
      <c r="L536" s="16">
        <v>1100</v>
      </c>
      <c r="M536" t="s">
        <v>13</v>
      </c>
    </row>
    <row r="537" spans="2:13" x14ac:dyDescent="0.2">
      <c r="B537" s="2">
        <f t="shared" si="52"/>
        <v>43227</v>
      </c>
      <c r="C537" s="3">
        <f t="shared" si="54"/>
        <v>0.85699999999999998</v>
      </c>
      <c r="E537" s="18">
        <f t="shared" si="55"/>
        <v>6592.3076923076924</v>
      </c>
      <c r="F537" s="15">
        <f t="shared" si="53"/>
        <v>7692.3076923076924</v>
      </c>
      <c r="G537" s="15">
        <f t="shared" si="56"/>
        <v>1100</v>
      </c>
      <c r="H537" s="10"/>
      <c r="I537" s="9"/>
      <c r="J537" s="9"/>
      <c r="K537" s="9"/>
      <c r="L537" s="16">
        <v>1100</v>
      </c>
      <c r="M537" t="s">
        <v>13</v>
      </c>
    </row>
    <row r="538" spans="2:13" x14ac:dyDescent="0.2">
      <c r="B538" s="2">
        <f t="shared" si="52"/>
        <v>43234</v>
      </c>
      <c r="C538" s="3">
        <f t="shared" si="54"/>
        <v>1</v>
      </c>
      <c r="E538" s="18">
        <f t="shared" si="55"/>
        <v>7692.3076923076924</v>
      </c>
      <c r="F538" s="15">
        <f t="shared" si="53"/>
        <v>7692.3076923076924</v>
      </c>
      <c r="G538" s="15">
        <f t="shared" si="56"/>
        <v>0</v>
      </c>
      <c r="H538" s="10"/>
      <c r="I538" s="9"/>
      <c r="J538" s="9"/>
      <c r="K538" s="9"/>
      <c r="L538" s="16"/>
    </row>
    <row r="539" spans="2:13" x14ac:dyDescent="0.2">
      <c r="B539" s="2">
        <f t="shared" si="52"/>
        <v>43241</v>
      </c>
      <c r="C539" s="3">
        <f t="shared" si="54"/>
        <v>0.85699999999999998</v>
      </c>
      <c r="E539" s="18">
        <f t="shared" si="55"/>
        <v>6592.3076923076924</v>
      </c>
      <c r="F539" s="15">
        <f t="shared" si="53"/>
        <v>7692.3076923076924</v>
      </c>
      <c r="G539" s="15">
        <f t="shared" si="56"/>
        <v>1100</v>
      </c>
      <c r="H539" s="10"/>
      <c r="I539" s="9"/>
      <c r="J539" s="9"/>
      <c r="K539" s="9"/>
      <c r="L539" s="16">
        <v>1100</v>
      </c>
      <c r="M539" t="s">
        <v>13</v>
      </c>
    </row>
    <row r="540" spans="2:13" x14ac:dyDescent="0.2">
      <c r="B540" s="2">
        <f t="shared" si="52"/>
        <v>43248</v>
      </c>
      <c r="C540" s="3">
        <f t="shared" si="54"/>
        <v>0.85699999999999998</v>
      </c>
      <c r="E540" s="18">
        <f t="shared" si="55"/>
        <v>6592.3076923076924</v>
      </c>
      <c r="F540" s="15">
        <f t="shared" si="53"/>
        <v>7692.3076923076924</v>
      </c>
      <c r="G540" s="15">
        <f t="shared" si="56"/>
        <v>1100</v>
      </c>
      <c r="H540" s="10"/>
      <c r="I540" s="9"/>
      <c r="J540" s="9"/>
      <c r="K540" s="9"/>
      <c r="L540" s="16">
        <v>1100</v>
      </c>
      <c r="M540" t="s">
        <v>13</v>
      </c>
    </row>
    <row r="541" spans="2:13" x14ac:dyDescent="0.2">
      <c r="B541" s="2">
        <f t="shared" si="52"/>
        <v>43255</v>
      </c>
      <c r="C541" s="3">
        <f t="shared" si="54"/>
        <v>1</v>
      </c>
      <c r="E541" s="18">
        <f t="shared" si="55"/>
        <v>7692.3076923076924</v>
      </c>
      <c r="F541" s="15">
        <f t="shared" si="53"/>
        <v>7692.3076923076924</v>
      </c>
      <c r="G541" s="15">
        <f t="shared" si="56"/>
        <v>0</v>
      </c>
      <c r="H541" s="10"/>
      <c r="I541" s="9"/>
      <c r="J541" s="9"/>
      <c r="K541" s="9"/>
      <c r="L541" s="16"/>
    </row>
    <row r="542" spans="2:13" x14ac:dyDescent="0.2">
      <c r="B542" s="2">
        <f t="shared" si="52"/>
        <v>43262</v>
      </c>
      <c r="C542" s="3">
        <f t="shared" si="54"/>
        <v>1</v>
      </c>
      <c r="E542" s="18">
        <f t="shared" si="55"/>
        <v>7692.3076923076924</v>
      </c>
      <c r="F542" s="15">
        <f t="shared" si="53"/>
        <v>7692.3076923076924</v>
      </c>
      <c r="G542" s="15">
        <f t="shared" si="56"/>
        <v>0</v>
      </c>
      <c r="H542" s="10"/>
      <c r="I542" s="9"/>
      <c r="J542" s="9"/>
      <c r="K542" s="9"/>
      <c r="L542" s="16"/>
    </row>
    <row r="543" spans="2:13" x14ac:dyDescent="0.2">
      <c r="B543" s="2">
        <f t="shared" si="52"/>
        <v>43269</v>
      </c>
      <c r="C543" s="3">
        <f t="shared" si="54"/>
        <v>1</v>
      </c>
      <c r="E543" s="18">
        <f t="shared" si="55"/>
        <v>7692.3076923076924</v>
      </c>
      <c r="F543" s="15">
        <f t="shared" si="53"/>
        <v>7692.3076923076924</v>
      </c>
      <c r="G543" s="15">
        <f t="shared" si="56"/>
        <v>0</v>
      </c>
      <c r="H543" s="10"/>
      <c r="I543" s="9"/>
      <c r="J543" s="9"/>
      <c r="K543" s="9"/>
      <c r="L543" s="16"/>
    </row>
    <row r="544" spans="2:13" x14ac:dyDescent="0.2">
      <c r="B544" s="2">
        <f t="shared" si="52"/>
        <v>43276</v>
      </c>
      <c r="C544" s="3">
        <f t="shared" si="54"/>
        <v>1</v>
      </c>
      <c r="E544" s="18">
        <f t="shared" si="55"/>
        <v>7692.3076923076924</v>
      </c>
      <c r="F544" s="15">
        <f t="shared" si="53"/>
        <v>7692.3076923076924</v>
      </c>
      <c r="G544" s="15">
        <f t="shared" si="56"/>
        <v>0</v>
      </c>
      <c r="H544" s="10"/>
      <c r="I544" s="9"/>
      <c r="J544" s="9"/>
      <c r="K544" s="9"/>
      <c r="L544" s="16"/>
    </row>
    <row r="545" spans="2:13" x14ac:dyDescent="0.2">
      <c r="B545" s="2">
        <f t="shared" si="52"/>
        <v>43283</v>
      </c>
      <c r="C545" s="3">
        <f t="shared" si="54"/>
        <v>1</v>
      </c>
      <c r="E545" s="18">
        <f t="shared" si="55"/>
        <v>7692.3076923076924</v>
      </c>
      <c r="F545" s="15">
        <f t="shared" si="53"/>
        <v>7692.3076923076924</v>
      </c>
      <c r="G545" s="15">
        <f t="shared" si="56"/>
        <v>0</v>
      </c>
      <c r="H545" s="10"/>
      <c r="I545" s="9"/>
      <c r="J545" s="9"/>
      <c r="K545" s="9"/>
      <c r="L545" s="16"/>
    </row>
    <row r="546" spans="2:13" x14ac:dyDescent="0.2">
      <c r="B546" s="2">
        <f t="shared" si="52"/>
        <v>43290</v>
      </c>
      <c r="C546" s="3">
        <f t="shared" si="54"/>
        <v>0.85699999999999998</v>
      </c>
      <c r="E546" s="18">
        <f t="shared" si="55"/>
        <v>6592.3076923076924</v>
      </c>
      <c r="F546" s="15">
        <f t="shared" si="53"/>
        <v>7692.3076923076924</v>
      </c>
      <c r="G546" s="15">
        <v>1100</v>
      </c>
      <c r="H546" s="10"/>
      <c r="I546" s="9"/>
      <c r="J546" s="9"/>
      <c r="K546" s="9">
        <v>1100</v>
      </c>
      <c r="L546" s="16"/>
    </row>
    <row r="547" spans="2:13" x14ac:dyDescent="0.2">
      <c r="B547" s="2">
        <f t="shared" si="52"/>
        <v>43297</v>
      </c>
      <c r="C547" s="3">
        <f t="shared" si="54"/>
        <v>1</v>
      </c>
      <c r="E547" s="18">
        <f t="shared" si="55"/>
        <v>7692.3076923076924</v>
      </c>
      <c r="F547" s="15">
        <f t="shared" si="53"/>
        <v>7692.3076923076924</v>
      </c>
      <c r="G547" s="15">
        <f t="shared" si="56"/>
        <v>0</v>
      </c>
      <c r="H547" s="10"/>
      <c r="I547" s="9"/>
      <c r="J547" s="9"/>
      <c r="K547" s="9"/>
      <c r="L547" s="16"/>
    </row>
    <row r="548" spans="2:13" x14ac:dyDescent="0.2">
      <c r="B548" s="2">
        <f t="shared" si="52"/>
        <v>43304</v>
      </c>
      <c r="C548" s="3">
        <f t="shared" si="54"/>
        <v>0.85699999999999998</v>
      </c>
      <c r="E548" s="18">
        <f t="shared" si="55"/>
        <v>6592.3076923076924</v>
      </c>
      <c r="F548" s="15">
        <f t="shared" si="53"/>
        <v>7692.3076923076924</v>
      </c>
      <c r="G548" s="15">
        <v>1100</v>
      </c>
      <c r="H548" s="10"/>
      <c r="I548" s="9"/>
      <c r="J548" s="9"/>
      <c r="K548" s="9">
        <v>1100</v>
      </c>
      <c r="L548" s="16"/>
    </row>
    <row r="549" spans="2:13" x14ac:dyDescent="0.2">
      <c r="B549" s="2">
        <f t="shared" si="52"/>
        <v>43311</v>
      </c>
      <c r="C549" s="3">
        <f t="shared" si="54"/>
        <v>1</v>
      </c>
      <c r="E549" s="18">
        <f t="shared" si="55"/>
        <v>7692.3076923076924</v>
      </c>
      <c r="F549" s="15">
        <f t="shared" si="53"/>
        <v>7692.3076923076924</v>
      </c>
      <c r="G549" s="15">
        <f t="shared" si="56"/>
        <v>0</v>
      </c>
      <c r="H549" s="10"/>
      <c r="I549" s="9"/>
      <c r="J549" s="9"/>
      <c r="K549" s="9"/>
      <c r="L549" s="16"/>
    </row>
    <row r="550" spans="2:13" x14ac:dyDescent="0.2">
      <c r="B550" s="2">
        <f t="shared" si="52"/>
        <v>43318</v>
      </c>
      <c r="C550" s="3">
        <f t="shared" si="54"/>
        <v>0.82450000000000001</v>
      </c>
      <c r="E550" s="18">
        <f t="shared" si="55"/>
        <v>6342.3076923076924</v>
      </c>
      <c r="F550" s="15">
        <f t="shared" si="53"/>
        <v>7692.3076923076924</v>
      </c>
      <c r="G550" s="15">
        <f t="shared" si="56"/>
        <v>1350</v>
      </c>
      <c r="H550" s="10"/>
      <c r="I550" s="9"/>
      <c r="J550" s="9"/>
      <c r="K550" s="9">
        <v>1350</v>
      </c>
      <c r="L550" s="16"/>
    </row>
    <row r="551" spans="2:13" x14ac:dyDescent="0.2">
      <c r="B551" s="2">
        <f t="shared" si="52"/>
        <v>43325</v>
      </c>
      <c r="C551" s="3">
        <f t="shared" si="54"/>
        <v>0.85699999999999998</v>
      </c>
      <c r="E551" s="18">
        <f t="shared" si="55"/>
        <v>6592.3076923076924</v>
      </c>
      <c r="F551" s="15">
        <f t="shared" si="53"/>
        <v>7692.3076923076924</v>
      </c>
      <c r="G551" s="15">
        <f t="shared" si="56"/>
        <v>1100</v>
      </c>
      <c r="H551" s="10"/>
      <c r="I551" s="9"/>
      <c r="J551" s="9"/>
      <c r="K551" s="9"/>
      <c r="L551" s="16">
        <v>1100</v>
      </c>
      <c r="M551" t="s">
        <v>13</v>
      </c>
    </row>
    <row r="552" spans="2:13" x14ac:dyDescent="0.2">
      <c r="B552" s="2">
        <f t="shared" si="52"/>
        <v>43332</v>
      </c>
      <c r="C552" s="3">
        <f t="shared" si="54"/>
        <v>0.85699999999999998</v>
      </c>
      <c r="E552" s="18">
        <f t="shared" si="55"/>
        <v>6592.3076923076924</v>
      </c>
      <c r="F552" s="15">
        <f t="shared" si="53"/>
        <v>7692.3076923076924</v>
      </c>
      <c r="G552" s="15">
        <f t="shared" si="56"/>
        <v>1100</v>
      </c>
      <c r="H552" s="10"/>
      <c r="I552" s="9"/>
      <c r="J552" s="9"/>
      <c r="K552" s="9">
        <v>1100</v>
      </c>
      <c r="L552" s="16"/>
    </row>
    <row r="553" spans="2:13" x14ac:dyDescent="0.2">
      <c r="B553" s="2">
        <f t="shared" si="52"/>
        <v>43339</v>
      </c>
      <c r="C553" s="3">
        <f t="shared" si="54"/>
        <v>0.85699999999999998</v>
      </c>
      <c r="E553" s="18">
        <f t="shared" si="55"/>
        <v>6592.3076923076924</v>
      </c>
      <c r="F553" s="15">
        <f t="shared" si="53"/>
        <v>7692.3076923076924</v>
      </c>
      <c r="G553" s="15">
        <f t="shared" si="56"/>
        <v>1100</v>
      </c>
      <c r="H553" s="10"/>
      <c r="I553" s="9"/>
      <c r="J553" s="9"/>
      <c r="K553" s="9">
        <v>1100</v>
      </c>
      <c r="L553" s="16"/>
    </row>
    <row r="554" spans="2:13" x14ac:dyDescent="0.2">
      <c r="B554" s="2">
        <f t="shared" si="52"/>
        <v>43346</v>
      </c>
      <c r="C554" s="3">
        <f t="shared" si="54"/>
        <v>0.85699999999999998</v>
      </c>
      <c r="E554" s="18">
        <f t="shared" si="55"/>
        <v>6592.3076923076924</v>
      </c>
      <c r="F554" s="15">
        <f t="shared" si="53"/>
        <v>7692.3076923076924</v>
      </c>
      <c r="G554" s="15">
        <f t="shared" si="56"/>
        <v>1100</v>
      </c>
      <c r="H554" s="10"/>
      <c r="I554" s="9"/>
      <c r="J554" s="9"/>
      <c r="K554" s="9">
        <v>1100</v>
      </c>
      <c r="L554" s="16"/>
    </row>
    <row r="555" spans="2:13" x14ac:dyDescent="0.2">
      <c r="B555" s="2">
        <f t="shared" si="52"/>
        <v>43353</v>
      </c>
      <c r="C555" s="3">
        <f t="shared" si="54"/>
        <v>0.85699999999999998</v>
      </c>
      <c r="E555" s="18">
        <f t="shared" si="55"/>
        <v>6592.3076923076924</v>
      </c>
      <c r="F555" s="15">
        <f t="shared" si="53"/>
        <v>7692.3076923076924</v>
      </c>
      <c r="G555" s="15">
        <f t="shared" si="56"/>
        <v>1100</v>
      </c>
      <c r="H555" s="10"/>
      <c r="I555" s="9"/>
      <c r="J555" s="9"/>
      <c r="K555" s="9">
        <v>1100</v>
      </c>
      <c r="L555" s="16"/>
    </row>
    <row r="556" spans="2:13" x14ac:dyDescent="0.2">
      <c r="B556" s="2">
        <f t="shared" si="52"/>
        <v>43360</v>
      </c>
      <c r="C556" s="3">
        <f t="shared" si="54"/>
        <v>1</v>
      </c>
      <c r="E556" s="18">
        <f t="shared" si="55"/>
        <v>7692.3076923076924</v>
      </c>
      <c r="F556" s="15">
        <f t="shared" si="53"/>
        <v>7692.3076923076924</v>
      </c>
      <c r="G556" s="15">
        <f t="shared" si="56"/>
        <v>0</v>
      </c>
      <c r="H556" s="10"/>
      <c r="I556" s="9"/>
      <c r="J556" s="9"/>
      <c r="K556" s="9"/>
      <c r="L556" s="16"/>
    </row>
    <row r="557" spans="2:13" x14ac:dyDescent="0.2">
      <c r="B557" s="2">
        <f t="shared" si="52"/>
        <v>43367</v>
      </c>
      <c r="C557" s="3">
        <f t="shared" si="54"/>
        <v>1</v>
      </c>
      <c r="E557" s="18">
        <f t="shared" si="55"/>
        <v>7692.3076923076924</v>
      </c>
      <c r="F557" s="15">
        <f t="shared" si="53"/>
        <v>7692.3076923076924</v>
      </c>
      <c r="G557" s="15">
        <f t="shared" si="56"/>
        <v>0</v>
      </c>
      <c r="H557" s="10"/>
      <c r="I557" s="9"/>
      <c r="J557" s="9"/>
      <c r="K557" s="9"/>
      <c r="L557" s="16"/>
    </row>
    <row r="558" spans="2:13" x14ac:dyDescent="0.2">
      <c r="B558" s="2">
        <f t="shared" si="52"/>
        <v>43374</v>
      </c>
      <c r="C558" s="3">
        <f t="shared" si="54"/>
        <v>1</v>
      </c>
      <c r="E558" s="18">
        <f t="shared" si="55"/>
        <v>7692.3076923076924</v>
      </c>
      <c r="F558" s="15">
        <f t="shared" si="53"/>
        <v>7692.3076923076924</v>
      </c>
      <c r="G558" s="15">
        <f t="shared" si="56"/>
        <v>0</v>
      </c>
      <c r="H558" s="10"/>
      <c r="I558" s="9"/>
      <c r="J558" s="9"/>
      <c r="K558" s="9"/>
      <c r="L558" s="16"/>
    </row>
    <row r="559" spans="2:13" x14ac:dyDescent="0.2">
      <c r="B559" s="2">
        <f t="shared" si="52"/>
        <v>43381</v>
      </c>
      <c r="C559" s="3">
        <f t="shared" si="54"/>
        <v>1</v>
      </c>
      <c r="E559" s="18">
        <f t="shared" si="55"/>
        <v>7692.3076923076924</v>
      </c>
      <c r="F559" s="15">
        <f t="shared" si="53"/>
        <v>7692.3076923076924</v>
      </c>
      <c r="G559" s="15">
        <f t="shared" si="56"/>
        <v>0</v>
      </c>
      <c r="H559" s="10"/>
      <c r="I559" s="9"/>
      <c r="J559" s="9"/>
      <c r="K559" s="9"/>
      <c r="L559" s="16"/>
    </row>
    <row r="560" spans="2:13" x14ac:dyDescent="0.2">
      <c r="B560" s="2">
        <f t="shared" si="52"/>
        <v>43388</v>
      </c>
      <c r="C560" s="3">
        <f t="shared" si="54"/>
        <v>1</v>
      </c>
      <c r="E560" s="18">
        <f t="shared" si="55"/>
        <v>7692.3076923076924</v>
      </c>
      <c r="F560" s="15">
        <f t="shared" si="53"/>
        <v>7692.3076923076924</v>
      </c>
      <c r="G560" s="15">
        <f t="shared" si="56"/>
        <v>0</v>
      </c>
      <c r="H560" s="10"/>
      <c r="I560" s="9"/>
      <c r="J560" s="9"/>
      <c r="K560" s="9"/>
      <c r="L560" s="16"/>
    </row>
    <row r="561" spans="2:13" x14ac:dyDescent="0.2">
      <c r="B561" s="2">
        <f t="shared" si="52"/>
        <v>43395</v>
      </c>
      <c r="C561" s="3">
        <f t="shared" si="54"/>
        <v>1</v>
      </c>
      <c r="E561" s="18">
        <f t="shared" si="55"/>
        <v>7692.3076923076924</v>
      </c>
      <c r="F561" s="15">
        <f t="shared" si="53"/>
        <v>7692.3076923076924</v>
      </c>
      <c r="G561" s="15">
        <f t="shared" si="56"/>
        <v>0</v>
      </c>
      <c r="H561" s="10"/>
      <c r="I561" s="9"/>
      <c r="J561" s="9"/>
      <c r="K561" s="9"/>
      <c r="L561" s="16"/>
    </row>
    <row r="562" spans="2:13" x14ac:dyDescent="0.2">
      <c r="B562" s="2">
        <f t="shared" si="52"/>
        <v>43402</v>
      </c>
      <c r="C562" s="3">
        <f t="shared" si="54"/>
        <v>0.85699999999999998</v>
      </c>
      <c r="E562" s="18">
        <f t="shared" si="55"/>
        <v>6592.3076923076924</v>
      </c>
      <c r="F562" s="15">
        <f t="shared" si="53"/>
        <v>7692.3076923076924</v>
      </c>
      <c r="G562" s="15">
        <f t="shared" si="56"/>
        <v>1100</v>
      </c>
      <c r="H562" s="10"/>
      <c r="I562" s="9"/>
      <c r="J562" s="9"/>
      <c r="K562" s="9"/>
      <c r="L562" s="16">
        <v>1100</v>
      </c>
      <c r="M562" t="s">
        <v>13</v>
      </c>
    </row>
    <row r="563" spans="2:13" x14ac:dyDescent="0.2">
      <c r="B563" s="2">
        <f t="shared" si="52"/>
        <v>43409</v>
      </c>
      <c r="C563" s="3">
        <f t="shared" si="54"/>
        <v>0.71399999999999997</v>
      </c>
      <c r="E563" s="18">
        <f t="shared" si="55"/>
        <v>5492.3076923076924</v>
      </c>
      <c r="F563" s="15">
        <f t="shared" si="53"/>
        <v>7692.3076923076924</v>
      </c>
      <c r="G563" s="15">
        <f t="shared" si="56"/>
        <v>2200</v>
      </c>
      <c r="H563" s="10"/>
      <c r="I563" s="9"/>
      <c r="J563" s="9"/>
      <c r="K563" s="9">
        <v>2200</v>
      </c>
      <c r="L563" s="16"/>
    </row>
    <row r="564" spans="2:13" x14ac:dyDescent="0.2">
      <c r="B564" s="2">
        <f t="shared" si="52"/>
        <v>43416</v>
      </c>
      <c r="C564" s="3">
        <f t="shared" si="54"/>
        <v>0.85699999999999998</v>
      </c>
      <c r="E564" s="18">
        <f t="shared" si="55"/>
        <v>6592.3076923076924</v>
      </c>
      <c r="F564" s="15">
        <f t="shared" si="53"/>
        <v>7692.3076923076924</v>
      </c>
      <c r="G564" s="15">
        <f t="shared" si="56"/>
        <v>1100</v>
      </c>
      <c r="H564" s="10"/>
      <c r="I564" s="9"/>
      <c r="J564" s="9"/>
      <c r="K564" s="9">
        <v>1100</v>
      </c>
      <c r="L564" s="16"/>
    </row>
    <row r="565" spans="2:13" x14ac:dyDescent="0.2">
      <c r="B565" s="2">
        <f t="shared" si="52"/>
        <v>43423</v>
      </c>
      <c r="C565" s="3">
        <f t="shared" si="54"/>
        <v>1</v>
      </c>
      <c r="E565" s="18">
        <f t="shared" si="55"/>
        <v>7692.3076923076924</v>
      </c>
      <c r="F565" s="15">
        <f t="shared" si="53"/>
        <v>7692.3076923076924</v>
      </c>
      <c r="G565" s="15">
        <f t="shared" si="56"/>
        <v>0</v>
      </c>
      <c r="H565" s="10"/>
      <c r="I565" s="9"/>
      <c r="J565" s="9"/>
      <c r="K565" s="9"/>
      <c r="L565" s="16"/>
    </row>
    <row r="566" spans="2:13" x14ac:dyDescent="0.2">
      <c r="B566" s="2">
        <f t="shared" si="52"/>
        <v>43430</v>
      </c>
      <c r="C566" s="3">
        <f t="shared" si="54"/>
        <v>1</v>
      </c>
      <c r="E566" s="18">
        <f t="shared" si="55"/>
        <v>7692.3076923076924</v>
      </c>
      <c r="F566" s="15">
        <f t="shared" si="53"/>
        <v>7692.3076923076924</v>
      </c>
      <c r="G566" s="15">
        <f t="shared" si="56"/>
        <v>0</v>
      </c>
      <c r="H566" s="10"/>
      <c r="I566" s="9"/>
      <c r="J566" s="9"/>
      <c r="K566" s="9"/>
      <c r="L566" s="16"/>
    </row>
    <row r="567" spans="2:13" x14ac:dyDescent="0.2">
      <c r="B567" s="2">
        <f t="shared" si="52"/>
        <v>43437</v>
      </c>
      <c r="C567" s="3">
        <f t="shared" si="54"/>
        <v>1</v>
      </c>
      <c r="E567" s="18">
        <f t="shared" si="55"/>
        <v>7692.3076923076924</v>
      </c>
      <c r="F567" s="15">
        <f t="shared" si="53"/>
        <v>7692.3076923076924</v>
      </c>
      <c r="G567" s="15">
        <f t="shared" si="56"/>
        <v>0</v>
      </c>
      <c r="H567" s="10"/>
      <c r="I567" s="9"/>
      <c r="J567" s="9"/>
      <c r="K567" s="9"/>
      <c r="L567" s="16"/>
    </row>
    <row r="568" spans="2:13" x14ac:dyDescent="0.2">
      <c r="B568" s="2">
        <f t="shared" si="52"/>
        <v>43444</v>
      </c>
      <c r="C568" s="3">
        <f t="shared" si="54"/>
        <v>1</v>
      </c>
      <c r="E568" s="18">
        <f t="shared" si="55"/>
        <v>7692.3076923076924</v>
      </c>
      <c r="F568" s="15">
        <f t="shared" si="53"/>
        <v>7692.3076923076924</v>
      </c>
      <c r="G568" s="15">
        <f t="shared" si="56"/>
        <v>0</v>
      </c>
      <c r="H568" s="10"/>
      <c r="I568" s="9"/>
      <c r="J568" s="9"/>
      <c r="K568" s="9"/>
      <c r="L568" s="16"/>
    </row>
    <row r="569" spans="2:13" x14ac:dyDescent="0.2">
      <c r="B569" s="2">
        <f t="shared" si="52"/>
        <v>43451</v>
      </c>
      <c r="C569" s="3">
        <f t="shared" si="54"/>
        <v>1</v>
      </c>
      <c r="E569" s="18">
        <f t="shared" si="55"/>
        <v>7692.3076923076924</v>
      </c>
      <c r="F569" s="15">
        <f t="shared" si="53"/>
        <v>7692.3076923076924</v>
      </c>
      <c r="G569" s="15">
        <f t="shared" si="56"/>
        <v>0</v>
      </c>
      <c r="H569" s="10"/>
      <c r="I569" s="9"/>
      <c r="J569" s="9"/>
      <c r="K569" s="9"/>
      <c r="L569" s="16"/>
    </row>
    <row r="570" spans="2:13" x14ac:dyDescent="0.2">
      <c r="B570" s="2">
        <f t="shared" si="52"/>
        <v>43458</v>
      </c>
      <c r="C570" s="3">
        <f t="shared" si="54"/>
        <v>0.57099999999999995</v>
      </c>
      <c r="E570" s="18">
        <f t="shared" si="55"/>
        <v>4392.3076923076924</v>
      </c>
      <c r="F570" s="15">
        <f t="shared" si="53"/>
        <v>7692.3076923076924</v>
      </c>
      <c r="G570" s="15">
        <f t="shared" si="56"/>
        <v>3300</v>
      </c>
      <c r="H570" s="10"/>
      <c r="I570" s="9"/>
      <c r="J570" s="9"/>
      <c r="K570" s="9"/>
      <c r="L570" s="16">
        <v>3300</v>
      </c>
      <c r="M570" t="s">
        <v>13</v>
      </c>
    </row>
    <row r="571" spans="2:13" x14ac:dyDescent="0.2">
      <c r="B571" s="2">
        <f t="shared" si="52"/>
        <v>43465</v>
      </c>
      <c r="C571" s="3">
        <f t="shared" si="54"/>
        <v>0.71399999999999997</v>
      </c>
      <c r="E571" s="18">
        <f t="shared" si="55"/>
        <v>5492.3076923076924</v>
      </c>
      <c r="F571" s="15">
        <f t="shared" si="53"/>
        <v>7692.3076923076924</v>
      </c>
      <c r="G571" s="15">
        <f t="shared" si="56"/>
        <v>2200</v>
      </c>
      <c r="H571" s="10"/>
      <c r="I571" s="9"/>
      <c r="J571" s="9"/>
      <c r="K571" s="9"/>
      <c r="L571" s="16">
        <v>2200</v>
      </c>
      <c r="M571" t="s">
        <v>13</v>
      </c>
    </row>
    <row r="572" spans="2:13" x14ac:dyDescent="0.2">
      <c r="B572" s="2">
        <f t="shared" si="52"/>
        <v>43472</v>
      </c>
      <c r="C572" s="3">
        <f t="shared" si="54"/>
        <v>1</v>
      </c>
      <c r="E572" s="18">
        <f t="shared" si="55"/>
        <v>7692.3076923076924</v>
      </c>
      <c r="F572" s="15">
        <f t="shared" si="53"/>
        <v>7692.3076923076924</v>
      </c>
      <c r="G572" s="15">
        <f t="shared" si="56"/>
        <v>0</v>
      </c>
      <c r="H572" s="10"/>
      <c r="I572" s="9"/>
      <c r="J572" s="9"/>
      <c r="K572" s="9"/>
      <c r="L572" s="16"/>
    </row>
    <row r="573" spans="2:13" x14ac:dyDescent="0.2">
      <c r="B573" s="2">
        <f t="shared" si="52"/>
        <v>43479</v>
      </c>
      <c r="C573" s="3">
        <f t="shared" si="54"/>
        <v>1</v>
      </c>
      <c r="E573" s="18">
        <f t="shared" si="55"/>
        <v>7692.3076923076924</v>
      </c>
      <c r="F573" s="15">
        <f t="shared" si="53"/>
        <v>7692.3076923076924</v>
      </c>
      <c r="G573" s="15">
        <f t="shared" si="56"/>
        <v>0</v>
      </c>
      <c r="H573" s="10"/>
      <c r="I573" s="9"/>
      <c r="J573" s="9"/>
      <c r="K573" s="9"/>
      <c r="L573" s="16"/>
    </row>
    <row r="574" spans="2:13" x14ac:dyDescent="0.2">
      <c r="B574" s="2">
        <f t="shared" ref="B574:B637" si="57">B573+7</f>
        <v>43486</v>
      </c>
      <c r="C574" s="3">
        <f t="shared" si="54"/>
        <v>1</v>
      </c>
      <c r="E574" s="18">
        <f t="shared" si="55"/>
        <v>7692.3076923076924</v>
      </c>
      <c r="F574" s="15">
        <f t="shared" si="53"/>
        <v>7692.3076923076924</v>
      </c>
      <c r="G574" s="15">
        <f t="shared" si="56"/>
        <v>0</v>
      </c>
      <c r="H574" s="10"/>
      <c r="I574" s="9"/>
      <c r="J574" s="9"/>
      <c r="K574" s="9"/>
      <c r="L574" s="16">
        <v>0</v>
      </c>
      <c r="M574" t="s">
        <v>17</v>
      </c>
    </row>
    <row r="575" spans="2:13" x14ac:dyDescent="0.2">
      <c r="B575" s="2">
        <f t="shared" si="57"/>
        <v>43493</v>
      </c>
      <c r="C575" s="3">
        <f t="shared" si="54"/>
        <v>1</v>
      </c>
      <c r="E575" s="18">
        <f t="shared" si="55"/>
        <v>7692.3076923076924</v>
      </c>
      <c r="F575" s="15">
        <f t="shared" si="53"/>
        <v>7692.3076923076924</v>
      </c>
      <c r="G575" s="15">
        <f t="shared" si="56"/>
        <v>0</v>
      </c>
      <c r="H575" s="10"/>
      <c r="I575" s="9"/>
      <c r="J575" s="9"/>
      <c r="K575" s="9"/>
      <c r="L575" s="16"/>
    </row>
    <row r="576" spans="2:13" x14ac:dyDescent="0.2">
      <c r="B576" s="2">
        <f t="shared" si="57"/>
        <v>43500</v>
      </c>
      <c r="C576" s="3">
        <f t="shared" si="54"/>
        <v>1</v>
      </c>
      <c r="E576" s="18">
        <f t="shared" si="55"/>
        <v>7692.3076923076924</v>
      </c>
      <c r="F576" s="15">
        <f t="shared" si="53"/>
        <v>7692.3076923076924</v>
      </c>
      <c r="G576" s="15">
        <f t="shared" si="56"/>
        <v>0</v>
      </c>
      <c r="H576" s="10"/>
      <c r="I576" s="9"/>
      <c r="J576" s="9"/>
      <c r="K576" s="9"/>
      <c r="L576" s="16"/>
    </row>
    <row r="577" spans="2:12" x14ac:dyDescent="0.2">
      <c r="B577" s="2">
        <f t="shared" si="57"/>
        <v>43507</v>
      </c>
      <c r="C577" s="3">
        <f t="shared" si="54"/>
        <v>1</v>
      </c>
      <c r="E577" s="18">
        <f t="shared" si="55"/>
        <v>7692.3076923076924</v>
      </c>
      <c r="F577" s="15">
        <f t="shared" si="53"/>
        <v>7692.3076923076924</v>
      </c>
      <c r="G577" s="15">
        <f t="shared" si="56"/>
        <v>0</v>
      </c>
      <c r="H577" s="10"/>
      <c r="I577" s="9"/>
      <c r="J577" s="9"/>
      <c r="K577" s="9"/>
      <c r="L577" s="16"/>
    </row>
    <row r="578" spans="2:12" x14ac:dyDescent="0.2">
      <c r="B578" s="2">
        <f t="shared" si="57"/>
        <v>43514</v>
      </c>
      <c r="C578" s="3">
        <f t="shared" si="54"/>
        <v>1</v>
      </c>
      <c r="E578" s="18">
        <f t="shared" si="55"/>
        <v>7692.3076923076924</v>
      </c>
      <c r="F578" s="15">
        <f t="shared" si="53"/>
        <v>7692.3076923076924</v>
      </c>
      <c r="G578" s="15">
        <f t="shared" si="56"/>
        <v>0</v>
      </c>
      <c r="H578" s="10"/>
      <c r="I578" s="9"/>
      <c r="J578" s="9"/>
      <c r="K578" s="9"/>
      <c r="L578" s="16"/>
    </row>
    <row r="579" spans="2:12" x14ac:dyDescent="0.2">
      <c r="B579" s="2">
        <f t="shared" si="57"/>
        <v>43521</v>
      </c>
      <c r="C579" s="3">
        <f t="shared" si="54"/>
        <v>1</v>
      </c>
      <c r="E579" s="18">
        <f t="shared" si="55"/>
        <v>7692.3076923076924</v>
      </c>
      <c r="F579" s="15">
        <f t="shared" si="53"/>
        <v>7692.3076923076924</v>
      </c>
      <c r="G579" s="15">
        <f t="shared" si="56"/>
        <v>0</v>
      </c>
      <c r="H579" s="10"/>
      <c r="I579" s="9"/>
      <c r="J579" s="9"/>
      <c r="K579" s="9"/>
      <c r="L579" s="16"/>
    </row>
    <row r="580" spans="2:12" x14ac:dyDescent="0.2">
      <c r="B580" s="2">
        <f t="shared" si="57"/>
        <v>43528</v>
      </c>
      <c r="C580" s="3">
        <f t="shared" si="54"/>
        <v>1</v>
      </c>
      <c r="E580" s="18">
        <f t="shared" si="55"/>
        <v>7692.3076923076924</v>
      </c>
      <c r="F580" s="15">
        <f t="shared" si="53"/>
        <v>7692.3076923076924</v>
      </c>
      <c r="G580" s="15">
        <f t="shared" si="56"/>
        <v>0</v>
      </c>
      <c r="H580" s="10"/>
      <c r="I580" s="9"/>
      <c r="J580" s="9"/>
      <c r="K580" s="9"/>
      <c r="L580" s="16"/>
    </row>
    <row r="581" spans="2:12" x14ac:dyDescent="0.2">
      <c r="B581" s="2">
        <f t="shared" si="57"/>
        <v>43535</v>
      </c>
      <c r="C581" s="3">
        <f t="shared" si="54"/>
        <v>1</v>
      </c>
      <c r="E581" s="18">
        <f t="shared" si="55"/>
        <v>7692.3076923076924</v>
      </c>
      <c r="F581" s="15">
        <f t="shared" si="53"/>
        <v>7692.3076923076924</v>
      </c>
      <c r="G581" s="15">
        <f t="shared" si="56"/>
        <v>0</v>
      </c>
      <c r="H581" s="10"/>
      <c r="I581" s="9"/>
      <c r="J581" s="9"/>
      <c r="K581" s="9"/>
      <c r="L581" s="16"/>
    </row>
    <row r="582" spans="2:12" x14ac:dyDescent="0.2">
      <c r="B582" s="2">
        <f t="shared" si="57"/>
        <v>43542</v>
      </c>
      <c r="C582" s="3">
        <f t="shared" si="54"/>
        <v>1</v>
      </c>
      <c r="E582" s="18">
        <f t="shared" si="55"/>
        <v>7692.3076923076924</v>
      </c>
      <c r="F582" s="15">
        <f t="shared" si="53"/>
        <v>7692.3076923076924</v>
      </c>
      <c r="G582" s="15">
        <f t="shared" si="56"/>
        <v>0</v>
      </c>
      <c r="H582" s="10"/>
      <c r="I582" s="9"/>
      <c r="J582" s="9"/>
      <c r="K582" s="9"/>
      <c r="L582" s="16"/>
    </row>
    <row r="583" spans="2:12" x14ac:dyDescent="0.2">
      <c r="B583" s="2">
        <f t="shared" si="57"/>
        <v>43549</v>
      </c>
      <c r="C583" s="3">
        <f t="shared" si="54"/>
        <v>1</v>
      </c>
      <c r="E583" s="18">
        <f t="shared" si="55"/>
        <v>7692.3076923076924</v>
      </c>
      <c r="F583" s="15">
        <f t="shared" si="53"/>
        <v>7692.3076923076924</v>
      </c>
      <c r="G583" s="15">
        <f t="shared" si="56"/>
        <v>0</v>
      </c>
      <c r="H583" s="10"/>
      <c r="I583" s="9"/>
      <c r="J583" s="9"/>
      <c r="K583" s="9"/>
      <c r="L583" s="16"/>
    </row>
    <row r="584" spans="2:12" x14ac:dyDescent="0.2">
      <c r="B584" s="2">
        <f t="shared" si="57"/>
        <v>43556</v>
      </c>
      <c r="C584" s="3">
        <f t="shared" si="54"/>
        <v>1</v>
      </c>
      <c r="E584" s="18">
        <f t="shared" si="55"/>
        <v>7692.3076923076924</v>
      </c>
      <c r="F584" s="15">
        <f t="shared" si="53"/>
        <v>7692.3076923076924</v>
      </c>
      <c r="G584" s="15">
        <f t="shared" si="56"/>
        <v>0</v>
      </c>
      <c r="H584" s="10"/>
      <c r="I584" s="9"/>
      <c r="J584" s="9"/>
      <c r="K584" s="9"/>
      <c r="L584" s="16"/>
    </row>
    <row r="585" spans="2:12" x14ac:dyDescent="0.2">
      <c r="B585" s="2">
        <f t="shared" si="57"/>
        <v>43563</v>
      </c>
      <c r="C585" s="3">
        <f t="shared" si="54"/>
        <v>1</v>
      </c>
      <c r="E585" s="18">
        <f t="shared" si="55"/>
        <v>7692.3076923076924</v>
      </c>
      <c r="F585" s="15">
        <f t="shared" ref="F585:F648" si="58">400000/52</f>
        <v>7692.3076923076924</v>
      </c>
      <c r="G585" s="15">
        <f t="shared" si="56"/>
        <v>0</v>
      </c>
      <c r="H585" s="10"/>
      <c r="I585" s="9"/>
      <c r="J585" s="9"/>
      <c r="K585" s="9"/>
      <c r="L585" s="16"/>
    </row>
    <row r="586" spans="2:12" x14ac:dyDescent="0.2">
      <c r="B586" s="2">
        <f t="shared" si="57"/>
        <v>43570</v>
      </c>
      <c r="C586" s="3">
        <f t="shared" si="54"/>
        <v>1</v>
      </c>
      <c r="E586" s="18">
        <f t="shared" si="55"/>
        <v>7692.3076923076924</v>
      </c>
      <c r="F586" s="15">
        <f t="shared" si="58"/>
        <v>7692.3076923076924</v>
      </c>
      <c r="G586" s="15">
        <f t="shared" si="56"/>
        <v>0</v>
      </c>
      <c r="H586" s="10"/>
      <c r="I586" s="9"/>
      <c r="J586" s="9"/>
      <c r="K586" s="9"/>
      <c r="L586" s="16"/>
    </row>
    <row r="587" spans="2:12" x14ac:dyDescent="0.2">
      <c r="B587" s="2">
        <f t="shared" si="57"/>
        <v>43577</v>
      </c>
      <c r="C587" s="3">
        <f t="shared" si="54"/>
        <v>1</v>
      </c>
      <c r="E587" s="18">
        <f t="shared" si="55"/>
        <v>7692.3076923076924</v>
      </c>
      <c r="F587" s="15">
        <f t="shared" si="58"/>
        <v>7692.3076923076924</v>
      </c>
      <c r="G587" s="15">
        <f t="shared" si="56"/>
        <v>0</v>
      </c>
      <c r="H587" s="10"/>
      <c r="I587" s="9"/>
      <c r="J587" s="9"/>
      <c r="K587" s="9"/>
      <c r="L587" s="16"/>
    </row>
    <row r="588" spans="2:12" x14ac:dyDescent="0.2">
      <c r="B588" s="2">
        <f t="shared" si="57"/>
        <v>43584</v>
      </c>
      <c r="C588" s="3">
        <f t="shared" si="54"/>
        <v>1</v>
      </c>
      <c r="E588" s="18">
        <f t="shared" si="55"/>
        <v>7692.3076923076924</v>
      </c>
      <c r="F588" s="15">
        <f t="shared" si="58"/>
        <v>7692.3076923076924</v>
      </c>
      <c r="G588" s="15">
        <f t="shared" si="56"/>
        <v>0</v>
      </c>
      <c r="H588" s="10"/>
      <c r="I588" s="9"/>
      <c r="J588" s="9"/>
      <c r="K588" s="9"/>
      <c r="L588" s="16"/>
    </row>
    <row r="589" spans="2:12" x14ac:dyDescent="0.2">
      <c r="B589" s="2">
        <f t="shared" si="57"/>
        <v>43591</v>
      </c>
      <c r="C589" s="3">
        <f t="shared" si="54"/>
        <v>1</v>
      </c>
      <c r="E589" s="18">
        <f t="shared" si="55"/>
        <v>7692.3076923076924</v>
      </c>
      <c r="F589" s="15">
        <f t="shared" si="58"/>
        <v>7692.3076923076924</v>
      </c>
      <c r="G589" s="15">
        <f t="shared" si="56"/>
        <v>0</v>
      </c>
      <c r="H589" s="10"/>
      <c r="I589" s="9"/>
      <c r="J589" s="9"/>
      <c r="K589" s="9"/>
      <c r="L589" s="16"/>
    </row>
    <row r="590" spans="2:12" x14ac:dyDescent="0.2">
      <c r="B590" s="2">
        <f t="shared" si="57"/>
        <v>43598</v>
      </c>
      <c r="C590" s="3">
        <f t="shared" si="54"/>
        <v>1</v>
      </c>
      <c r="E590" s="18">
        <f t="shared" si="55"/>
        <v>7692.3076923076924</v>
      </c>
      <c r="F590" s="15">
        <f t="shared" si="58"/>
        <v>7692.3076923076924</v>
      </c>
      <c r="G590" s="15">
        <f t="shared" si="56"/>
        <v>0</v>
      </c>
      <c r="H590" s="10"/>
      <c r="I590" s="9"/>
      <c r="J590" s="9"/>
      <c r="K590" s="9"/>
      <c r="L590" s="16"/>
    </row>
    <row r="591" spans="2:12" x14ac:dyDescent="0.2">
      <c r="B591" s="2">
        <f t="shared" si="57"/>
        <v>43605</v>
      </c>
      <c r="C591" s="3">
        <f t="shared" si="54"/>
        <v>1</v>
      </c>
      <c r="E591" s="18">
        <f t="shared" si="55"/>
        <v>7692.3076923076924</v>
      </c>
      <c r="F591" s="15">
        <f t="shared" si="58"/>
        <v>7692.3076923076924</v>
      </c>
      <c r="G591" s="15">
        <f t="shared" si="56"/>
        <v>0</v>
      </c>
      <c r="H591" s="10"/>
      <c r="I591" s="9"/>
      <c r="J591" s="9"/>
      <c r="K591" s="9"/>
      <c r="L591" s="16"/>
    </row>
    <row r="592" spans="2:12" x14ac:dyDescent="0.2">
      <c r="B592" s="2">
        <f t="shared" si="57"/>
        <v>43612</v>
      </c>
      <c r="C592" s="3">
        <f t="shared" si="54"/>
        <v>1</v>
      </c>
      <c r="E592" s="18">
        <f t="shared" si="55"/>
        <v>7692.3076923076924</v>
      </c>
      <c r="F592" s="15">
        <f t="shared" si="58"/>
        <v>7692.3076923076924</v>
      </c>
      <c r="G592" s="15">
        <f t="shared" si="56"/>
        <v>0</v>
      </c>
      <c r="H592" s="10"/>
      <c r="I592" s="9"/>
      <c r="J592" s="9"/>
      <c r="K592" s="9"/>
      <c r="L592" s="16"/>
    </row>
    <row r="593" spans="2:13" x14ac:dyDescent="0.2">
      <c r="B593" s="2">
        <f t="shared" si="57"/>
        <v>43619</v>
      </c>
      <c r="C593" s="3">
        <f t="shared" si="54"/>
        <v>1</v>
      </c>
      <c r="E593" s="18">
        <f t="shared" si="55"/>
        <v>7692.3076923076924</v>
      </c>
      <c r="F593" s="15">
        <f t="shared" si="58"/>
        <v>7692.3076923076924</v>
      </c>
      <c r="G593" s="15">
        <f t="shared" si="56"/>
        <v>0</v>
      </c>
      <c r="H593" s="10"/>
      <c r="I593" s="9"/>
      <c r="J593" s="9"/>
      <c r="K593" s="9"/>
      <c r="L593" s="16"/>
    </row>
    <row r="594" spans="2:13" x14ac:dyDescent="0.2">
      <c r="B594" s="2">
        <f t="shared" si="57"/>
        <v>43626</v>
      </c>
      <c r="C594" s="3">
        <f t="shared" ref="C594:C604" si="59">IF((F594-G594)/F594&gt;0,(F594-G594)/F594,0)</f>
        <v>0.85699999999999998</v>
      </c>
      <c r="E594" s="18">
        <f t="shared" ref="E594:E604" si="60">F594-G594</f>
        <v>6592.3076923076924</v>
      </c>
      <c r="F594" s="15">
        <f t="shared" si="58"/>
        <v>7692.3076923076924</v>
      </c>
      <c r="G594" s="15">
        <v>1100</v>
      </c>
      <c r="H594" s="10"/>
      <c r="I594" s="9"/>
      <c r="J594" s="9"/>
      <c r="K594" s="9"/>
      <c r="L594" s="16"/>
      <c r="M594" t="s">
        <v>13</v>
      </c>
    </row>
    <row r="595" spans="2:13" x14ac:dyDescent="0.2">
      <c r="B595" s="2">
        <f t="shared" si="57"/>
        <v>43633</v>
      </c>
      <c r="C595" s="3">
        <f t="shared" si="59"/>
        <v>0.85699999999999998</v>
      </c>
      <c r="E595" s="18">
        <f t="shared" si="60"/>
        <v>6592.3076923076924</v>
      </c>
      <c r="F595" s="15">
        <f t="shared" si="58"/>
        <v>7692.3076923076924</v>
      </c>
      <c r="G595" s="15">
        <v>1100</v>
      </c>
      <c r="H595" s="10"/>
      <c r="I595" s="9"/>
      <c r="J595" s="9"/>
      <c r="K595" s="9"/>
      <c r="L595" s="16"/>
      <c r="M595" t="s">
        <v>13</v>
      </c>
    </row>
    <row r="596" spans="2:13" x14ac:dyDescent="0.2">
      <c r="B596" s="2">
        <f t="shared" si="57"/>
        <v>43640</v>
      </c>
      <c r="C596" s="3">
        <f t="shared" si="59"/>
        <v>1</v>
      </c>
      <c r="E596" s="18">
        <f t="shared" si="60"/>
        <v>7692.3076923076924</v>
      </c>
      <c r="F596" s="15">
        <f t="shared" si="58"/>
        <v>7692.3076923076924</v>
      </c>
      <c r="G596" s="15">
        <f t="shared" ref="G596:G604" si="61">H596+J596+K596+L596+I596</f>
        <v>0</v>
      </c>
      <c r="H596" s="10"/>
      <c r="I596" s="9"/>
      <c r="J596" s="9"/>
      <c r="K596" s="9"/>
      <c r="L596" s="16"/>
    </row>
    <row r="597" spans="2:13" x14ac:dyDescent="0.2">
      <c r="B597" s="2">
        <f t="shared" si="57"/>
        <v>43647</v>
      </c>
      <c r="C597" s="3">
        <f t="shared" si="59"/>
        <v>1</v>
      </c>
      <c r="E597" s="18">
        <f t="shared" si="60"/>
        <v>7692.3076923076924</v>
      </c>
      <c r="F597" s="15">
        <f t="shared" si="58"/>
        <v>7692.3076923076924</v>
      </c>
      <c r="G597" s="15">
        <f t="shared" si="61"/>
        <v>0</v>
      </c>
      <c r="H597" s="10"/>
      <c r="I597" s="9"/>
      <c r="J597" s="9"/>
      <c r="K597" s="9"/>
      <c r="L597" s="16"/>
    </row>
    <row r="598" spans="2:13" x14ac:dyDescent="0.2">
      <c r="B598" s="2">
        <f t="shared" si="57"/>
        <v>43654</v>
      </c>
      <c r="C598" s="3">
        <f t="shared" si="59"/>
        <v>1</v>
      </c>
      <c r="E598" s="18">
        <f t="shared" si="60"/>
        <v>7692.3076923076924</v>
      </c>
      <c r="F598" s="15">
        <f t="shared" si="58"/>
        <v>7692.3076923076924</v>
      </c>
      <c r="G598" s="15">
        <f t="shared" si="61"/>
        <v>0</v>
      </c>
      <c r="H598" s="10"/>
      <c r="I598" s="9"/>
      <c r="J598" s="9"/>
      <c r="K598" s="9"/>
      <c r="L598" s="16"/>
    </row>
    <row r="599" spans="2:13" x14ac:dyDescent="0.2">
      <c r="B599" s="2">
        <f t="shared" si="57"/>
        <v>43661</v>
      </c>
      <c r="C599" s="3">
        <f t="shared" si="59"/>
        <v>1</v>
      </c>
      <c r="E599" s="18">
        <f t="shared" si="60"/>
        <v>7692.3076923076924</v>
      </c>
      <c r="F599" s="15">
        <f t="shared" si="58"/>
        <v>7692.3076923076924</v>
      </c>
      <c r="G599" s="15">
        <f t="shared" si="61"/>
        <v>0</v>
      </c>
      <c r="H599" s="10"/>
      <c r="I599" s="9"/>
      <c r="J599" s="9"/>
      <c r="K599" s="9"/>
      <c r="L599" s="16"/>
    </row>
    <row r="600" spans="2:13" x14ac:dyDescent="0.2">
      <c r="B600" s="2">
        <f t="shared" si="57"/>
        <v>43668</v>
      </c>
      <c r="C600" s="3">
        <f t="shared" si="59"/>
        <v>1</v>
      </c>
      <c r="E600" s="18">
        <f t="shared" si="60"/>
        <v>7692.3076923076924</v>
      </c>
      <c r="F600" s="15">
        <f t="shared" si="58"/>
        <v>7692.3076923076924</v>
      </c>
      <c r="G600" s="15">
        <f t="shared" si="61"/>
        <v>0</v>
      </c>
      <c r="H600" s="10"/>
      <c r="I600" s="9"/>
      <c r="J600" s="9"/>
      <c r="K600" s="9"/>
      <c r="L600" s="16"/>
    </row>
    <row r="601" spans="2:13" x14ac:dyDescent="0.2">
      <c r="B601" s="2">
        <f t="shared" si="57"/>
        <v>43675</v>
      </c>
      <c r="C601" s="3">
        <f t="shared" si="59"/>
        <v>1</v>
      </c>
      <c r="E601" s="18">
        <f t="shared" si="60"/>
        <v>7692.3076923076924</v>
      </c>
      <c r="F601" s="15">
        <f t="shared" si="58"/>
        <v>7692.3076923076924</v>
      </c>
      <c r="G601" s="15">
        <f t="shared" si="61"/>
        <v>0</v>
      </c>
      <c r="H601" s="10"/>
      <c r="I601" s="9"/>
      <c r="J601" s="9"/>
      <c r="K601" s="9"/>
      <c r="L601" s="16"/>
    </row>
    <row r="602" spans="2:13" x14ac:dyDescent="0.2">
      <c r="B602" s="2">
        <f t="shared" si="57"/>
        <v>43682</v>
      </c>
      <c r="C602" s="3">
        <f t="shared" si="59"/>
        <v>1</v>
      </c>
      <c r="E602" s="18">
        <f t="shared" si="60"/>
        <v>7692.3076923076924</v>
      </c>
      <c r="F602" s="15">
        <f t="shared" si="58"/>
        <v>7692.3076923076924</v>
      </c>
      <c r="G602" s="15">
        <f t="shared" si="61"/>
        <v>0</v>
      </c>
      <c r="H602" s="10"/>
      <c r="I602" s="9"/>
      <c r="J602" s="9"/>
      <c r="K602" s="9"/>
      <c r="L602" s="16"/>
    </row>
    <row r="603" spans="2:13" x14ac:dyDescent="0.2">
      <c r="B603" s="2">
        <f t="shared" si="57"/>
        <v>43689</v>
      </c>
      <c r="C603" s="3">
        <f t="shared" si="59"/>
        <v>0.85699999999999998</v>
      </c>
      <c r="E603" s="18">
        <f t="shared" si="60"/>
        <v>6592.3076923076924</v>
      </c>
      <c r="F603" s="15">
        <f t="shared" si="58"/>
        <v>7692.3076923076924</v>
      </c>
      <c r="G603" s="15">
        <v>1100</v>
      </c>
      <c r="H603" s="10"/>
      <c r="I603" s="9"/>
      <c r="J603" s="9"/>
      <c r="K603" s="9"/>
      <c r="L603" s="16"/>
      <c r="M603" t="s">
        <v>13</v>
      </c>
    </row>
    <row r="604" spans="2:13" x14ac:dyDescent="0.2">
      <c r="B604" s="2">
        <f t="shared" si="57"/>
        <v>43696</v>
      </c>
      <c r="C604" s="3">
        <f t="shared" si="59"/>
        <v>1</v>
      </c>
      <c r="E604" s="18">
        <f t="shared" si="60"/>
        <v>7692.3076923076924</v>
      </c>
      <c r="F604" s="15">
        <f t="shared" si="58"/>
        <v>7692.3076923076924</v>
      </c>
      <c r="G604" s="15">
        <f t="shared" si="61"/>
        <v>0</v>
      </c>
      <c r="H604" s="10"/>
      <c r="I604" s="9"/>
      <c r="J604" s="9"/>
      <c r="K604" s="9"/>
      <c r="L604" s="16"/>
    </row>
    <row r="605" spans="2:13" x14ac:dyDescent="0.2">
      <c r="B605" s="2">
        <f t="shared" si="57"/>
        <v>43703</v>
      </c>
      <c r="C605" s="3">
        <f t="shared" ref="C605:C655" si="62">IF((F605-G605)/F605&gt;0,(F605-G605)/F605,0)</f>
        <v>1</v>
      </c>
      <c r="E605" s="18">
        <f t="shared" ref="E605:E655" si="63">F605-G605</f>
        <v>7692.3076923076924</v>
      </c>
      <c r="F605" s="15">
        <f t="shared" si="58"/>
        <v>7692.3076923076924</v>
      </c>
      <c r="G605" s="15">
        <f t="shared" ref="G605:G655" si="64">H605+J605+K605+L605+I605</f>
        <v>0</v>
      </c>
      <c r="H605" s="10"/>
      <c r="I605" s="9"/>
      <c r="J605" s="9"/>
      <c r="K605" s="9"/>
      <c r="L605" s="16"/>
    </row>
    <row r="606" spans="2:13" x14ac:dyDescent="0.2">
      <c r="B606" s="2">
        <f t="shared" si="57"/>
        <v>43710</v>
      </c>
      <c r="C606" s="3">
        <f t="shared" si="62"/>
        <v>4.0000000000009097E-5</v>
      </c>
      <c r="E606" s="18">
        <f t="shared" si="63"/>
        <v>0.30769230769237765</v>
      </c>
      <c r="F606" s="15">
        <f t="shared" si="58"/>
        <v>7692.3076923076924</v>
      </c>
      <c r="G606" s="15">
        <v>7692</v>
      </c>
      <c r="H606" s="10"/>
      <c r="I606" s="9"/>
      <c r="J606" s="9"/>
      <c r="K606" s="9"/>
      <c r="L606" s="16"/>
    </row>
    <row r="607" spans="2:13" x14ac:dyDescent="0.2">
      <c r="B607" s="2">
        <f t="shared" si="57"/>
        <v>43717</v>
      </c>
      <c r="C607" s="3">
        <f t="shared" si="62"/>
        <v>4.0000000000009097E-5</v>
      </c>
      <c r="E607" s="18">
        <f t="shared" si="63"/>
        <v>0.30769230769237765</v>
      </c>
      <c r="F607" s="15">
        <f t="shared" si="58"/>
        <v>7692.3076923076924</v>
      </c>
      <c r="G607" s="15">
        <v>7692</v>
      </c>
      <c r="H607" s="10"/>
      <c r="I607" s="9"/>
      <c r="J607" s="9"/>
      <c r="K607" s="9"/>
      <c r="L607" s="16"/>
    </row>
    <row r="608" spans="2:13" x14ac:dyDescent="0.2">
      <c r="B608" s="2">
        <f t="shared" si="57"/>
        <v>43724</v>
      </c>
      <c r="C608" s="3">
        <f t="shared" si="62"/>
        <v>4.0000000000009097E-5</v>
      </c>
      <c r="E608" s="18">
        <f t="shared" si="63"/>
        <v>0.30769230769237765</v>
      </c>
      <c r="F608" s="15">
        <f t="shared" si="58"/>
        <v>7692.3076923076924</v>
      </c>
      <c r="G608" s="15">
        <v>7692</v>
      </c>
      <c r="H608" s="10"/>
      <c r="I608" s="9"/>
      <c r="J608" s="9"/>
      <c r="K608" s="9"/>
      <c r="L608" s="16"/>
    </row>
    <row r="609" spans="2:13" x14ac:dyDescent="0.2">
      <c r="B609" s="2">
        <f t="shared" si="57"/>
        <v>43731</v>
      </c>
      <c r="C609" s="3">
        <f t="shared" si="62"/>
        <v>4.0000000000009097E-5</v>
      </c>
      <c r="E609" s="18">
        <f t="shared" si="63"/>
        <v>0.30769230769237765</v>
      </c>
      <c r="F609" s="15">
        <f t="shared" si="58"/>
        <v>7692.3076923076924</v>
      </c>
      <c r="G609" s="15">
        <v>7692</v>
      </c>
      <c r="H609" s="10"/>
      <c r="I609" s="9"/>
      <c r="J609" s="9"/>
      <c r="K609" s="9"/>
      <c r="L609" s="16"/>
    </row>
    <row r="610" spans="2:13" x14ac:dyDescent="0.2">
      <c r="B610" s="2">
        <f t="shared" si="57"/>
        <v>43738</v>
      </c>
      <c r="C610" s="3">
        <f t="shared" si="62"/>
        <v>0.85699999999999998</v>
      </c>
      <c r="E610" s="18">
        <f t="shared" si="63"/>
        <v>6592.3076923076924</v>
      </c>
      <c r="F610" s="15">
        <f t="shared" si="58"/>
        <v>7692.3076923076924</v>
      </c>
      <c r="G610" s="15">
        <v>1100</v>
      </c>
      <c r="H610" s="10"/>
      <c r="I610" s="9"/>
      <c r="J610" s="9"/>
      <c r="K610" s="9"/>
      <c r="L610" s="16"/>
    </row>
    <row r="611" spans="2:13" x14ac:dyDescent="0.2">
      <c r="B611" s="2">
        <f t="shared" si="57"/>
        <v>43745</v>
      </c>
      <c r="C611" s="3">
        <f t="shared" si="62"/>
        <v>1</v>
      </c>
      <c r="E611" s="18">
        <f t="shared" si="63"/>
        <v>7692.3076923076924</v>
      </c>
      <c r="F611" s="15">
        <f t="shared" si="58"/>
        <v>7692.3076923076924</v>
      </c>
      <c r="G611" s="15">
        <f t="shared" si="64"/>
        <v>0</v>
      </c>
      <c r="H611" s="10"/>
      <c r="I611" s="9"/>
      <c r="J611" s="9"/>
      <c r="K611" s="9"/>
      <c r="L611" s="16"/>
    </row>
    <row r="612" spans="2:13" x14ac:dyDescent="0.2">
      <c r="B612" s="2">
        <f t="shared" si="57"/>
        <v>43752</v>
      </c>
      <c r="C612" s="3">
        <f t="shared" si="62"/>
        <v>1</v>
      </c>
      <c r="E612" s="18">
        <f t="shared" si="63"/>
        <v>7692.3076923076924</v>
      </c>
      <c r="F612" s="15">
        <f t="shared" si="58"/>
        <v>7692.3076923076924</v>
      </c>
      <c r="G612" s="15">
        <f t="shared" si="64"/>
        <v>0</v>
      </c>
      <c r="H612" s="10"/>
      <c r="I612" s="9"/>
      <c r="J612" s="9"/>
      <c r="K612" s="9"/>
      <c r="L612" s="16"/>
    </row>
    <row r="613" spans="2:13" x14ac:dyDescent="0.2">
      <c r="B613" s="2">
        <f t="shared" si="57"/>
        <v>43759</v>
      </c>
      <c r="C613" s="3">
        <f t="shared" si="62"/>
        <v>0.85699999999999998</v>
      </c>
      <c r="E613" s="18">
        <f t="shared" si="63"/>
        <v>6592.3076923076924</v>
      </c>
      <c r="F613" s="15">
        <f t="shared" si="58"/>
        <v>7692.3076923076924</v>
      </c>
      <c r="G613" s="15">
        <v>1100</v>
      </c>
      <c r="H613" s="10"/>
      <c r="I613" s="9"/>
      <c r="J613" s="9"/>
      <c r="K613" s="9"/>
      <c r="L613" s="16"/>
      <c r="M613" t="s">
        <v>13</v>
      </c>
    </row>
    <row r="614" spans="2:13" x14ac:dyDescent="0.2">
      <c r="B614" s="2">
        <f t="shared" si="57"/>
        <v>43766</v>
      </c>
      <c r="C614" s="3">
        <f t="shared" si="62"/>
        <v>0.85699999999999998</v>
      </c>
      <c r="E614" s="18">
        <f t="shared" si="63"/>
        <v>6592.3076923076924</v>
      </c>
      <c r="F614" s="15">
        <f t="shared" si="58"/>
        <v>7692.3076923076924</v>
      </c>
      <c r="G614" s="15">
        <v>1100</v>
      </c>
      <c r="H614" s="10"/>
      <c r="I614" s="9"/>
      <c r="J614" s="9"/>
      <c r="K614" s="9"/>
      <c r="L614" s="16"/>
      <c r="M614" t="s">
        <v>13</v>
      </c>
    </row>
    <row r="615" spans="2:13" x14ac:dyDescent="0.2">
      <c r="B615" s="2">
        <f t="shared" si="57"/>
        <v>43773</v>
      </c>
      <c r="C615" s="3">
        <f t="shared" si="62"/>
        <v>1</v>
      </c>
      <c r="E615" s="18">
        <f t="shared" si="63"/>
        <v>7692.3076923076924</v>
      </c>
      <c r="F615" s="15">
        <f t="shared" si="58"/>
        <v>7692.3076923076924</v>
      </c>
      <c r="G615" s="15">
        <f t="shared" si="64"/>
        <v>0</v>
      </c>
      <c r="H615" s="10"/>
      <c r="I615" s="9"/>
      <c r="J615" s="9"/>
      <c r="K615" s="9"/>
      <c r="L615" s="16"/>
    </row>
    <row r="616" spans="2:13" x14ac:dyDescent="0.2">
      <c r="B616" s="2">
        <f t="shared" si="57"/>
        <v>43780</v>
      </c>
      <c r="C616" s="3">
        <f t="shared" si="62"/>
        <v>1</v>
      </c>
      <c r="E616" s="18">
        <f t="shared" si="63"/>
        <v>7692.3076923076924</v>
      </c>
      <c r="F616" s="15">
        <f t="shared" si="58"/>
        <v>7692.3076923076924</v>
      </c>
      <c r="G616" s="15">
        <f t="shared" si="64"/>
        <v>0</v>
      </c>
      <c r="H616" s="10"/>
      <c r="I616" s="9"/>
      <c r="J616" s="9"/>
      <c r="K616" s="9"/>
      <c r="L616" s="16"/>
    </row>
    <row r="617" spans="2:13" x14ac:dyDescent="0.2">
      <c r="B617" s="2">
        <f t="shared" si="57"/>
        <v>43787</v>
      </c>
      <c r="C617" s="3">
        <f t="shared" si="62"/>
        <v>1</v>
      </c>
      <c r="E617" s="18">
        <f t="shared" si="63"/>
        <v>7692.3076923076924</v>
      </c>
      <c r="F617" s="15">
        <f t="shared" si="58"/>
        <v>7692.3076923076924</v>
      </c>
      <c r="G617" s="15">
        <f t="shared" si="64"/>
        <v>0</v>
      </c>
      <c r="H617" s="10"/>
      <c r="I617" s="9"/>
      <c r="J617" s="9"/>
      <c r="K617" s="9"/>
      <c r="L617" s="16"/>
    </row>
    <row r="618" spans="2:13" x14ac:dyDescent="0.2">
      <c r="B618" s="2">
        <f t="shared" si="57"/>
        <v>43794</v>
      </c>
      <c r="C618" s="3">
        <f t="shared" si="62"/>
        <v>1</v>
      </c>
      <c r="E618" s="18">
        <f t="shared" si="63"/>
        <v>7692.3076923076924</v>
      </c>
      <c r="F618" s="15">
        <f t="shared" si="58"/>
        <v>7692.3076923076924</v>
      </c>
      <c r="G618" s="15">
        <f t="shared" si="64"/>
        <v>0</v>
      </c>
      <c r="H618" s="10"/>
      <c r="I618" s="9"/>
      <c r="J618" s="9"/>
      <c r="K618" s="9"/>
      <c r="L618" s="16"/>
    </row>
    <row r="619" spans="2:13" x14ac:dyDescent="0.2">
      <c r="B619" s="2">
        <f t="shared" si="57"/>
        <v>43801</v>
      </c>
      <c r="C619" s="3">
        <f t="shared" si="62"/>
        <v>0.85699999999999998</v>
      </c>
      <c r="E619" s="18">
        <f t="shared" si="63"/>
        <v>6592.3076923076924</v>
      </c>
      <c r="F619" s="15">
        <f t="shared" si="58"/>
        <v>7692.3076923076924</v>
      </c>
      <c r="G619" s="15">
        <v>1100</v>
      </c>
      <c r="H619" s="10"/>
      <c r="I619" s="9"/>
      <c r="J619" s="9"/>
      <c r="K619" s="9"/>
      <c r="L619" s="16"/>
      <c r="M619" t="s">
        <v>13</v>
      </c>
    </row>
    <row r="620" spans="2:13" x14ac:dyDescent="0.2">
      <c r="B620" s="2">
        <f t="shared" si="57"/>
        <v>43808</v>
      </c>
      <c r="C620" s="3">
        <f t="shared" si="62"/>
        <v>1</v>
      </c>
      <c r="E620" s="18">
        <f t="shared" si="63"/>
        <v>7692.3076923076924</v>
      </c>
      <c r="F620" s="15">
        <f t="shared" si="58"/>
        <v>7692.3076923076924</v>
      </c>
      <c r="G620" s="15">
        <f t="shared" si="64"/>
        <v>0</v>
      </c>
      <c r="H620" s="10"/>
      <c r="I620" s="9"/>
      <c r="J620" s="9"/>
      <c r="K620" s="9"/>
      <c r="L620" s="16"/>
    </row>
    <row r="621" spans="2:13" x14ac:dyDescent="0.2">
      <c r="B621" s="2">
        <f t="shared" si="57"/>
        <v>43815</v>
      </c>
      <c r="C621" s="3">
        <f t="shared" si="62"/>
        <v>1</v>
      </c>
      <c r="E621" s="18">
        <f t="shared" si="63"/>
        <v>7692.3076923076924</v>
      </c>
      <c r="F621" s="15">
        <f t="shared" si="58"/>
        <v>7692.3076923076924</v>
      </c>
      <c r="G621" s="15">
        <f t="shared" si="64"/>
        <v>0</v>
      </c>
      <c r="H621" s="10"/>
      <c r="I621" s="9"/>
      <c r="J621" s="9"/>
      <c r="K621" s="9"/>
      <c r="L621" s="16"/>
    </row>
    <row r="622" spans="2:13" x14ac:dyDescent="0.2">
      <c r="B622" s="2">
        <f t="shared" si="57"/>
        <v>43822</v>
      </c>
      <c r="C622" s="3">
        <f t="shared" si="62"/>
        <v>0.71399999999999997</v>
      </c>
      <c r="E622" s="18">
        <f t="shared" si="63"/>
        <v>5492.3076923076924</v>
      </c>
      <c r="F622" s="15">
        <f t="shared" si="58"/>
        <v>7692.3076923076924</v>
      </c>
      <c r="G622" s="15">
        <v>2200</v>
      </c>
      <c r="H622" s="10"/>
      <c r="I622" s="9"/>
      <c r="J622" s="9"/>
      <c r="K622" s="9"/>
      <c r="L622" s="16"/>
      <c r="M622" t="s">
        <v>13</v>
      </c>
    </row>
    <row r="623" spans="2:13" x14ac:dyDescent="0.2">
      <c r="B623" s="2">
        <f t="shared" si="57"/>
        <v>43829</v>
      </c>
      <c r="C623" s="3">
        <f t="shared" si="62"/>
        <v>0.71399999999999997</v>
      </c>
      <c r="E623" s="18">
        <f t="shared" si="63"/>
        <v>5492.3076923076924</v>
      </c>
      <c r="F623" s="15">
        <f t="shared" si="58"/>
        <v>7692.3076923076924</v>
      </c>
      <c r="G623" s="15">
        <v>2200</v>
      </c>
      <c r="H623" s="10"/>
      <c r="I623" s="9"/>
      <c r="J623" s="9"/>
      <c r="K623" s="9"/>
      <c r="L623" s="16"/>
      <c r="M623" t="s">
        <v>13</v>
      </c>
    </row>
    <row r="624" spans="2:13" x14ac:dyDescent="0.2">
      <c r="B624" s="2">
        <f t="shared" si="57"/>
        <v>43836</v>
      </c>
      <c r="C624" s="3">
        <f t="shared" si="62"/>
        <v>0.85699999999999998</v>
      </c>
      <c r="E624" s="18">
        <f t="shared" si="63"/>
        <v>6592.3076923076924</v>
      </c>
      <c r="F624" s="15">
        <f t="shared" si="58"/>
        <v>7692.3076923076924</v>
      </c>
      <c r="G624" s="15">
        <v>1100</v>
      </c>
      <c r="H624" s="10"/>
      <c r="I624" s="9"/>
      <c r="J624" s="9"/>
      <c r="K624" s="9"/>
      <c r="L624" s="16"/>
      <c r="M624" t="s">
        <v>13</v>
      </c>
    </row>
    <row r="625" spans="2:13" x14ac:dyDescent="0.2">
      <c r="B625" s="2">
        <f t="shared" si="57"/>
        <v>43843</v>
      </c>
      <c r="C625" s="3">
        <f t="shared" si="62"/>
        <v>1</v>
      </c>
      <c r="E625" s="18">
        <f t="shared" si="63"/>
        <v>7692.3076923076924</v>
      </c>
      <c r="F625" s="15">
        <f t="shared" si="58"/>
        <v>7692.3076923076924</v>
      </c>
      <c r="G625" s="15">
        <f t="shared" si="64"/>
        <v>0</v>
      </c>
      <c r="H625" s="10"/>
      <c r="I625" s="9"/>
      <c r="J625" s="9"/>
      <c r="K625" s="9"/>
      <c r="L625" s="16"/>
    </row>
    <row r="626" spans="2:13" x14ac:dyDescent="0.2">
      <c r="B626" s="2">
        <f t="shared" si="57"/>
        <v>43850</v>
      </c>
      <c r="C626" s="3">
        <f t="shared" si="62"/>
        <v>1</v>
      </c>
      <c r="E626" s="18">
        <f t="shared" si="63"/>
        <v>7692.3076923076924</v>
      </c>
      <c r="F626" s="15">
        <f t="shared" si="58"/>
        <v>7692.3076923076924</v>
      </c>
      <c r="G626" s="15">
        <f t="shared" si="64"/>
        <v>0</v>
      </c>
      <c r="H626" s="10"/>
      <c r="I626" s="9"/>
      <c r="J626" s="9"/>
      <c r="K626" s="9"/>
      <c r="L626" s="16"/>
    </row>
    <row r="627" spans="2:13" x14ac:dyDescent="0.2">
      <c r="B627" s="2">
        <f t="shared" si="57"/>
        <v>43857</v>
      </c>
      <c r="C627" s="3">
        <f t="shared" si="62"/>
        <v>1</v>
      </c>
      <c r="E627" s="18">
        <f t="shared" si="63"/>
        <v>7692.3076923076924</v>
      </c>
      <c r="F627" s="15">
        <f t="shared" si="58"/>
        <v>7692.3076923076924</v>
      </c>
      <c r="G627" s="15">
        <f t="shared" si="64"/>
        <v>0</v>
      </c>
      <c r="H627" s="10"/>
      <c r="I627" s="9"/>
      <c r="J627" s="9"/>
      <c r="K627" s="9"/>
      <c r="L627" s="16"/>
    </row>
    <row r="628" spans="2:13" x14ac:dyDescent="0.2">
      <c r="B628" s="2">
        <f t="shared" si="57"/>
        <v>43864</v>
      </c>
      <c r="C628" s="3">
        <f t="shared" si="62"/>
        <v>0.57099999999999995</v>
      </c>
      <c r="E628" s="18">
        <f t="shared" si="63"/>
        <v>4392.3076923076924</v>
      </c>
      <c r="F628" s="15">
        <f t="shared" si="58"/>
        <v>7692.3076923076924</v>
      </c>
      <c r="G628" s="15">
        <f t="shared" si="64"/>
        <v>3300</v>
      </c>
      <c r="H628" s="10"/>
      <c r="I628" s="9"/>
      <c r="J628" s="9"/>
      <c r="K628" s="9">
        <v>3300</v>
      </c>
      <c r="L628" s="16"/>
    </row>
    <row r="629" spans="2:13" x14ac:dyDescent="0.2">
      <c r="B629" s="2">
        <f t="shared" si="57"/>
        <v>43871</v>
      </c>
      <c r="C629" s="3">
        <f t="shared" si="62"/>
        <v>0.57099999999999995</v>
      </c>
      <c r="E629" s="18">
        <f t="shared" si="63"/>
        <v>4392.3076923076924</v>
      </c>
      <c r="F629" s="15">
        <f t="shared" si="58"/>
        <v>7692.3076923076924</v>
      </c>
      <c r="G629" s="15">
        <f t="shared" si="64"/>
        <v>3300</v>
      </c>
      <c r="H629" s="10"/>
      <c r="I629" s="9"/>
      <c r="J629" s="9"/>
      <c r="K629" s="9">
        <v>3300</v>
      </c>
      <c r="L629" s="16"/>
    </row>
    <row r="630" spans="2:13" x14ac:dyDescent="0.2">
      <c r="B630" s="2">
        <f t="shared" si="57"/>
        <v>43878</v>
      </c>
      <c r="C630" s="3">
        <f t="shared" si="62"/>
        <v>0.57099999999999995</v>
      </c>
      <c r="E630" s="18">
        <f t="shared" si="63"/>
        <v>4392.3076923076924</v>
      </c>
      <c r="F630" s="15">
        <f t="shared" si="58"/>
        <v>7692.3076923076924</v>
      </c>
      <c r="G630" s="15">
        <f t="shared" si="64"/>
        <v>3300</v>
      </c>
      <c r="H630" s="10"/>
      <c r="I630" s="9"/>
      <c r="J630" s="9"/>
      <c r="K630" s="9">
        <v>3300</v>
      </c>
      <c r="L630" s="16"/>
    </row>
    <row r="631" spans="2:13" x14ac:dyDescent="0.2">
      <c r="B631" s="2">
        <f t="shared" si="57"/>
        <v>43885</v>
      </c>
      <c r="C631" s="3">
        <f t="shared" si="62"/>
        <v>0.57099999999999995</v>
      </c>
      <c r="E631" s="18">
        <f t="shared" si="63"/>
        <v>4392.3076923076924</v>
      </c>
      <c r="F631" s="15">
        <f t="shared" si="58"/>
        <v>7692.3076923076924</v>
      </c>
      <c r="G631" s="15">
        <f t="shared" si="64"/>
        <v>3300</v>
      </c>
      <c r="H631" s="10"/>
      <c r="I631" s="9"/>
      <c r="J631" s="9"/>
      <c r="K631" s="9">
        <v>3300</v>
      </c>
      <c r="L631" s="16"/>
    </row>
    <row r="632" spans="2:13" x14ac:dyDescent="0.2">
      <c r="B632" s="2">
        <f t="shared" si="57"/>
        <v>43892</v>
      </c>
      <c r="C632" s="3">
        <f t="shared" si="62"/>
        <v>0.57099999999999995</v>
      </c>
      <c r="E632" s="18">
        <f t="shared" si="63"/>
        <v>4392.3076923076924</v>
      </c>
      <c r="F632" s="15">
        <f t="shared" si="58"/>
        <v>7692.3076923076924</v>
      </c>
      <c r="G632" s="15">
        <f t="shared" si="64"/>
        <v>3300</v>
      </c>
      <c r="H632" s="10"/>
      <c r="I632" s="9"/>
      <c r="J632" s="9"/>
      <c r="K632" s="9">
        <v>3300</v>
      </c>
      <c r="L632" s="16"/>
    </row>
    <row r="633" spans="2:13" x14ac:dyDescent="0.2">
      <c r="B633" s="2">
        <f t="shared" si="57"/>
        <v>43899</v>
      </c>
      <c r="C633" s="3">
        <f t="shared" si="62"/>
        <v>0.42799999999999999</v>
      </c>
      <c r="E633" s="18">
        <f t="shared" si="63"/>
        <v>3292.3076923076924</v>
      </c>
      <c r="F633" s="15">
        <f t="shared" si="58"/>
        <v>7692.3076923076924</v>
      </c>
      <c r="G633" s="15">
        <f t="shared" si="64"/>
        <v>4400</v>
      </c>
      <c r="H633" s="10"/>
      <c r="I633" s="9"/>
      <c r="J633" s="9"/>
      <c r="K633" s="9">
        <v>4400</v>
      </c>
      <c r="L633" s="16"/>
    </row>
    <row r="634" spans="2:13" x14ac:dyDescent="0.2">
      <c r="B634" s="2">
        <f t="shared" si="57"/>
        <v>43906</v>
      </c>
      <c r="C634" s="3">
        <f t="shared" si="62"/>
        <v>0.57099999999999995</v>
      </c>
      <c r="E634" s="18">
        <f t="shared" si="63"/>
        <v>4392.3076923076924</v>
      </c>
      <c r="F634" s="15">
        <f t="shared" si="58"/>
        <v>7692.3076923076924</v>
      </c>
      <c r="G634" s="15">
        <f t="shared" si="64"/>
        <v>3300</v>
      </c>
      <c r="H634" s="10"/>
      <c r="I634" s="9"/>
      <c r="J634" s="9"/>
      <c r="K634" s="9">
        <v>3300</v>
      </c>
      <c r="L634" s="16"/>
    </row>
    <row r="635" spans="2:13" x14ac:dyDescent="0.2">
      <c r="B635" s="2">
        <f t="shared" si="57"/>
        <v>43913</v>
      </c>
      <c r="C635" s="3">
        <f t="shared" si="62"/>
        <v>0.42799999999999999</v>
      </c>
      <c r="E635" s="18">
        <f t="shared" si="63"/>
        <v>3292.3076923076924</v>
      </c>
      <c r="F635" s="15">
        <f t="shared" si="58"/>
        <v>7692.3076923076924</v>
      </c>
      <c r="G635" s="15">
        <f t="shared" si="64"/>
        <v>4400</v>
      </c>
      <c r="H635" s="10"/>
      <c r="I635" s="9"/>
      <c r="J635" s="9"/>
      <c r="K635" s="9">
        <v>4400</v>
      </c>
      <c r="L635" s="16"/>
    </row>
    <row r="636" spans="2:13" x14ac:dyDescent="0.2">
      <c r="B636" s="2">
        <f t="shared" si="57"/>
        <v>43920</v>
      </c>
      <c r="C636" s="3">
        <f t="shared" si="62"/>
        <v>0.73350000000000004</v>
      </c>
      <c r="E636" s="18">
        <f t="shared" si="63"/>
        <v>5642.3076923076924</v>
      </c>
      <c r="F636" s="15">
        <f t="shared" si="58"/>
        <v>7692.3076923076924</v>
      </c>
      <c r="G636" s="15">
        <f t="shared" si="64"/>
        <v>2050</v>
      </c>
      <c r="H636" s="10"/>
      <c r="I636" s="9"/>
      <c r="J636" s="9"/>
      <c r="K636" s="9"/>
      <c r="L636" s="16">
        <f>1100+950</f>
        <v>2050</v>
      </c>
    </row>
    <row r="637" spans="2:13" x14ac:dyDescent="0.2">
      <c r="B637" s="2">
        <f t="shared" si="57"/>
        <v>43927</v>
      </c>
      <c r="C637" s="3">
        <f t="shared" si="62"/>
        <v>0.59050000000000002</v>
      </c>
      <c r="E637" s="18">
        <f t="shared" si="63"/>
        <v>4542.3076923076924</v>
      </c>
      <c r="F637" s="15">
        <f t="shared" si="58"/>
        <v>7692.3076923076924</v>
      </c>
      <c r="G637" s="15">
        <f t="shared" si="64"/>
        <v>3150</v>
      </c>
      <c r="H637" s="10"/>
      <c r="I637" s="9"/>
      <c r="J637" s="9"/>
      <c r="K637" s="9"/>
      <c r="L637" s="16">
        <f>1100+1100+950</f>
        <v>3150</v>
      </c>
    </row>
    <row r="638" spans="2:13" x14ac:dyDescent="0.2">
      <c r="B638" s="2">
        <f t="shared" ref="B638:B701" si="65">B637+7</f>
        <v>43934</v>
      </c>
      <c r="C638" s="3">
        <f t="shared" si="62"/>
        <v>0.46700000000000003</v>
      </c>
      <c r="E638" s="18">
        <f t="shared" si="63"/>
        <v>3592.3076923076924</v>
      </c>
      <c r="F638" s="15">
        <f t="shared" si="58"/>
        <v>7692.3076923076924</v>
      </c>
      <c r="G638" s="15">
        <f t="shared" si="64"/>
        <v>4100</v>
      </c>
      <c r="H638" s="10"/>
      <c r="I638" s="9"/>
      <c r="J638" s="9"/>
      <c r="K638" s="9"/>
      <c r="L638" s="16">
        <f>1100+1100+950+950</f>
        <v>4100</v>
      </c>
      <c r="M638" t="s">
        <v>13</v>
      </c>
    </row>
    <row r="639" spans="2:13" x14ac:dyDescent="0.2">
      <c r="B639" s="2">
        <f t="shared" si="65"/>
        <v>43941</v>
      </c>
      <c r="C639" s="3">
        <f t="shared" si="62"/>
        <v>0.61</v>
      </c>
      <c r="E639" s="18">
        <f t="shared" si="63"/>
        <v>4692.3076923076924</v>
      </c>
      <c r="F639" s="15">
        <f t="shared" si="58"/>
        <v>7692.3076923076924</v>
      </c>
      <c r="G639" s="15">
        <f t="shared" si="64"/>
        <v>3000</v>
      </c>
      <c r="H639" s="10"/>
      <c r="I639" s="9"/>
      <c r="J639" s="9"/>
      <c r="K639" s="9"/>
      <c r="L639" s="16">
        <f>950+950+1100</f>
        <v>3000</v>
      </c>
    </row>
    <row r="640" spans="2:13" x14ac:dyDescent="0.2">
      <c r="B640" s="2">
        <f t="shared" si="65"/>
        <v>43948</v>
      </c>
      <c r="C640" s="3">
        <f t="shared" si="62"/>
        <v>0.85699999999999998</v>
      </c>
      <c r="E640" s="18">
        <f t="shared" si="63"/>
        <v>6592.3076923076924</v>
      </c>
      <c r="F640" s="15">
        <f t="shared" si="58"/>
        <v>7692.3076923076924</v>
      </c>
      <c r="G640" s="15">
        <f t="shared" si="64"/>
        <v>1100</v>
      </c>
      <c r="H640" s="10"/>
      <c r="I640" s="9"/>
      <c r="J640" s="9"/>
      <c r="K640" s="9"/>
      <c r="L640" s="16">
        <v>1100</v>
      </c>
      <c r="M640" t="s">
        <v>13</v>
      </c>
    </row>
    <row r="641" spans="2:14" x14ac:dyDescent="0.2">
      <c r="B641" s="2">
        <f t="shared" si="65"/>
        <v>43955</v>
      </c>
      <c r="C641" s="3">
        <f t="shared" si="62"/>
        <v>0.42799999999999999</v>
      </c>
      <c r="E641" s="18">
        <f t="shared" si="63"/>
        <v>3292.3076923076924</v>
      </c>
      <c r="F641" s="15">
        <f t="shared" si="58"/>
        <v>7692.3076923076924</v>
      </c>
      <c r="G641" s="15">
        <f t="shared" si="64"/>
        <v>4400</v>
      </c>
      <c r="H641" s="10"/>
      <c r="I641" s="9"/>
      <c r="J641" s="9"/>
      <c r="K641" s="9">
        <v>4400</v>
      </c>
      <c r="L641" s="16"/>
    </row>
    <row r="642" spans="2:14" x14ac:dyDescent="0.2">
      <c r="B642" s="2">
        <f t="shared" si="65"/>
        <v>43962</v>
      </c>
      <c r="C642" s="3">
        <f t="shared" si="62"/>
        <v>0.57099999999999995</v>
      </c>
      <c r="E642" s="18">
        <f t="shared" si="63"/>
        <v>4392.3076923076924</v>
      </c>
      <c r="F642" s="15">
        <f t="shared" si="58"/>
        <v>7692.3076923076924</v>
      </c>
      <c r="G642" s="15">
        <f t="shared" si="64"/>
        <v>3300</v>
      </c>
      <c r="H642" s="10"/>
      <c r="I642" s="9"/>
      <c r="J642" s="9"/>
      <c r="K642" s="9">
        <v>3300</v>
      </c>
      <c r="L642" s="16"/>
    </row>
    <row r="643" spans="2:14" x14ac:dyDescent="0.2">
      <c r="B643" s="2">
        <f t="shared" si="65"/>
        <v>43969</v>
      </c>
      <c r="C643" s="3">
        <f t="shared" si="62"/>
        <v>0.28500000000000003</v>
      </c>
      <c r="E643" s="18">
        <f t="shared" si="63"/>
        <v>2192.3076923076924</v>
      </c>
      <c r="F643" s="15">
        <f t="shared" si="58"/>
        <v>7692.3076923076924</v>
      </c>
      <c r="G643" s="15">
        <f t="shared" si="64"/>
        <v>5500</v>
      </c>
      <c r="H643" s="10"/>
      <c r="I643" s="9"/>
      <c r="J643" s="9"/>
      <c r="K643" s="9">
        <v>4400</v>
      </c>
      <c r="L643" s="16">
        <v>1100</v>
      </c>
      <c r="M643" t="s">
        <v>13</v>
      </c>
    </row>
    <row r="644" spans="2:14" x14ac:dyDescent="0.2">
      <c r="B644" s="2">
        <f t="shared" si="65"/>
        <v>43976</v>
      </c>
      <c r="C644" s="3">
        <f t="shared" si="62"/>
        <v>0.57099999999999995</v>
      </c>
      <c r="E644" s="18">
        <f t="shared" si="63"/>
        <v>4392.3076923076924</v>
      </c>
      <c r="F644" s="15">
        <f t="shared" si="58"/>
        <v>7692.3076923076924</v>
      </c>
      <c r="G644" s="15">
        <f t="shared" si="64"/>
        <v>3300</v>
      </c>
      <c r="H644" s="10"/>
      <c r="I644" s="9"/>
      <c r="J644" s="9"/>
      <c r="K644" s="9">
        <v>3300</v>
      </c>
      <c r="L644" s="16"/>
    </row>
    <row r="645" spans="2:14" x14ac:dyDescent="0.2">
      <c r="B645" s="2">
        <f t="shared" si="65"/>
        <v>43983</v>
      </c>
      <c r="C645" s="3">
        <f t="shared" si="62"/>
        <v>4.0000000000009097E-5</v>
      </c>
      <c r="E645" s="18">
        <f t="shared" si="63"/>
        <v>0.30769230769237765</v>
      </c>
      <c r="F645" s="15">
        <f t="shared" si="58"/>
        <v>7692.3076923076924</v>
      </c>
      <c r="G645" s="15">
        <f t="shared" si="64"/>
        <v>7692</v>
      </c>
      <c r="H645" s="10"/>
      <c r="I645" s="9"/>
      <c r="J645" s="9"/>
      <c r="K645" s="9">
        <v>7692</v>
      </c>
      <c r="L645" s="16"/>
    </row>
    <row r="646" spans="2:14" x14ac:dyDescent="0.2">
      <c r="B646" s="2">
        <f t="shared" si="65"/>
        <v>43990</v>
      </c>
      <c r="C646" s="3">
        <f t="shared" si="62"/>
        <v>0.14304</v>
      </c>
      <c r="E646" s="18">
        <f t="shared" si="63"/>
        <v>1100.3076923076924</v>
      </c>
      <c r="F646" s="15">
        <f t="shared" si="58"/>
        <v>7692.3076923076924</v>
      </c>
      <c r="G646" s="15">
        <f t="shared" si="64"/>
        <v>6592</v>
      </c>
      <c r="H646" s="10"/>
      <c r="I646" s="9"/>
      <c r="J646" s="9"/>
      <c r="K646" s="9">
        <v>5492</v>
      </c>
      <c r="L646" s="16">
        <v>1100</v>
      </c>
      <c r="M646" t="s">
        <v>13</v>
      </c>
    </row>
    <row r="647" spans="2:14" x14ac:dyDescent="0.2">
      <c r="B647" s="2">
        <f t="shared" si="65"/>
        <v>43997</v>
      </c>
      <c r="C647" s="3">
        <f t="shared" si="62"/>
        <v>0.28604000000000002</v>
      </c>
      <c r="E647" s="18">
        <f t="shared" si="63"/>
        <v>2200.3076923076924</v>
      </c>
      <c r="F647" s="15">
        <f t="shared" si="58"/>
        <v>7692.3076923076924</v>
      </c>
      <c r="G647" s="15">
        <f t="shared" si="64"/>
        <v>5492</v>
      </c>
      <c r="H647" s="10"/>
      <c r="I647" s="9"/>
      <c r="J647" s="9"/>
      <c r="K647" s="9">
        <v>5492</v>
      </c>
      <c r="L647" s="16"/>
      <c r="N647" s="38"/>
    </row>
    <row r="648" spans="2:14" x14ac:dyDescent="0.2">
      <c r="B648" s="2">
        <f t="shared" si="65"/>
        <v>44004</v>
      </c>
      <c r="C648" s="3">
        <f t="shared" si="62"/>
        <v>0.42904000000000003</v>
      </c>
      <c r="E648" s="18">
        <f t="shared" si="63"/>
        <v>3300.3076923076924</v>
      </c>
      <c r="F648" s="15">
        <f t="shared" si="58"/>
        <v>7692.3076923076924</v>
      </c>
      <c r="G648" s="15">
        <f t="shared" si="64"/>
        <v>4392</v>
      </c>
      <c r="H648" s="10"/>
      <c r="I648" s="9"/>
      <c r="J648" s="9"/>
      <c r="K648" s="9">
        <v>4392</v>
      </c>
      <c r="L648" s="16"/>
    </row>
    <row r="649" spans="2:14" x14ac:dyDescent="0.2">
      <c r="B649" s="2">
        <f t="shared" si="65"/>
        <v>44011</v>
      </c>
      <c r="C649" s="3">
        <f t="shared" si="62"/>
        <v>0.14304</v>
      </c>
      <c r="E649" s="18">
        <f t="shared" si="63"/>
        <v>1100.3076923076924</v>
      </c>
      <c r="F649" s="15">
        <f t="shared" ref="F649:F712" si="66">400000/52</f>
        <v>7692.3076923076924</v>
      </c>
      <c r="G649" s="15">
        <f t="shared" si="64"/>
        <v>6592</v>
      </c>
      <c r="H649" s="10"/>
      <c r="I649" s="9"/>
      <c r="J649" s="9"/>
      <c r="K649" s="9">
        <v>6592</v>
      </c>
      <c r="L649" s="16"/>
    </row>
    <row r="650" spans="2:14" x14ac:dyDescent="0.2">
      <c r="B650" s="2">
        <f t="shared" si="65"/>
        <v>44018</v>
      </c>
      <c r="C650" s="3">
        <f t="shared" si="62"/>
        <v>0.14304</v>
      </c>
      <c r="E650" s="18">
        <f t="shared" si="63"/>
        <v>1100.3076923076924</v>
      </c>
      <c r="F650" s="15">
        <f t="shared" si="66"/>
        <v>7692.3076923076924</v>
      </c>
      <c r="G650" s="15">
        <f t="shared" si="64"/>
        <v>6592</v>
      </c>
      <c r="H650" s="10"/>
      <c r="I650" s="9"/>
      <c r="J650" s="9"/>
      <c r="K650" s="9">
        <v>6592</v>
      </c>
      <c r="L650" s="16"/>
    </row>
    <row r="651" spans="2:14" x14ac:dyDescent="0.2">
      <c r="B651" s="2">
        <f t="shared" si="65"/>
        <v>44025</v>
      </c>
      <c r="C651" s="3">
        <f t="shared" si="62"/>
        <v>0.14304</v>
      </c>
      <c r="E651" s="18">
        <f t="shared" si="63"/>
        <v>1100.3076923076924</v>
      </c>
      <c r="F651" s="15">
        <f t="shared" si="66"/>
        <v>7692.3076923076924</v>
      </c>
      <c r="G651" s="15">
        <f t="shared" si="64"/>
        <v>6592</v>
      </c>
      <c r="H651" s="10"/>
      <c r="I651" s="9"/>
      <c r="J651" s="9"/>
      <c r="K651" s="9">
        <v>6592</v>
      </c>
      <c r="L651" s="16"/>
    </row>
    <row r="652" spans="2:14" x14ac:dyDescent="0.2">
      <c r="B652" s="2">
        <f t="shared" si="65"/>
        <v>44032</v>
      </c>
      <c r="C652" s="3">
        <f t="shared" si="62"/>
        <v>0.28604000000000002</v>
      </c>
      <c r="E652" s="18">
        <f t="shared" si="63"/>
        <v>2200.3076923076924</v>
      </c>
      <c r="F652" s="15">
        <f t="shared" si="66"/>
        <v>7692.3076923076924</v>
      </c>
      <c r="G652" s="15">
        <f t="shared" si="64"/>
        <v>5492</v>
      </c>
      <c r="H652" s="10"/>
      <c r="I652" s="9"/>
      <c r="J652" s="9"/>
      <c r="K652" s="9">
        <v>5492</v>
      </c>
      <c r="L652" s="16"/>
    </row>
    <row r="653" spans="2:14" x14ac:dyDescent="0.2">
      <c r="B653" s="2">
        <f t="shared" si="65"/>
        <v>44039</v>
      </c>
      <c r="C653" s="3">
        <f t="shared" si="62"/>
        <v>0.28604000000000002</v>
      </c>
      <c r="E653" s="18">
        <f t="shared" si="63"/>
        <v>2200.3076923076924</v>
      </c>
      <c r="F653" s="15">
        <f t="shared" si="66"/>
        <v>7692.3076923076924</v>
      </c>
      <c r="G653" s="15">
        <f t="shared" si="64"/>
        <v>5492</v>
      </c>
      <c r="H653" s="10"/>
      <c r="I653" s="9"/>
      <c r="J653" s="9"/>
      <c r="K653" s="9">
        <v>5492</v>
      </c>
      <c r="L653" s="16"/>
    </row>
    <row r="654" spans="2:14" x14ac:dyDescent="0.2">
      <c r="B654" s="2">
        <f t="shared" si="65"/>
        <v>44046</v>
      </c>
      <c r="C654" s="3">
        <f t="shared" si="62"/>
        <v>0.28604000000000002</v>
      </c>
      <c r="E654" s="18">
        <f t="shared" si="63"/>
        <v>2200.3076923076924</v>
      </c>
      <c r="F654" s="15">
        <f t="shared" si="66"/>
        <v>7692.3076923076924</v>
      </c>
      <c r="G654" s="15">
        <f t="shared" si="64"/>
        <v>5492</v>
      </c>
      <c r="H654" s="10"/>
      <c r="I654" s="9"/>
      <c r="J654" s="9"/>
      <c r="K654" s="9">
        <v>5492</v>
      </c>
      <c r="L654" s="16"/>
    </row>
    <row r="655" spans="2:14" x14ac:dyDescent="0.2">
      <c r="B655" s="2">
        <f t="shared" si="65"/>
        <v>44053</v>
      </c>
      <c r="C655" s="3">
        <f t="shared" si="62"/>
        <v>0.28604000000000002</v>
      </c>
      <c r="E655" s="18">
        <f t="shared" si="63"/>
        <v>2200.3076923076924</v>
      </c>
      <c r="F655" s="15">
        <f t="shared" si="66"/>
        <v>7692.3076923076924</v>
      </c>
      <c r="G655" s="15">
        <f t="shared" si="64"/>
        <v>5492</v>
      </c>
      <c r="H655" s="10"/>
      <c r="I655" s="9"/>
      <c r="J655" s="9"/>
      <c r="K655" s="9">
        <v>5492</v>
      </c>
      <c r="L655" s="16"/>
      <c r="M655" t="s">
        <v>13</v>
      </c>
    </row>
    <row r="656" spans="2:14" x14ac:dyDescent="0.2">
      <c r="B656" s="2">
        <f t="shared" si="65"/>
        <v>44060</v>
      </c>
      <c r="C656" s="3">
        <f t="shared" ref="C656:C719" si="67">IF((F656-G656)/F656&gt;0,(F656-G656)/F656,0)</f>
        <v>0.14304</v>
      </c>
      <c r="E656" s="18">
        <f t="shared" ref="E656:E719" si="68">F656-G656</f>
        <v>1100.3076923076924</v>
      </c>
      <c r="F656" s="15">
        <f t="shared" si="66"/>
        <v>7692.3076923076924</v>
      </c>
      <c r="G656" s="15">
        <f t="shared" ref="G656:G719" si="69">H656+J656+K656+L656+I656</f>
        <v>6592</v>
      </c>
      <c r="H656" s="10"/>
      <c r="I656" s="9"/>
      <c r="J656" s="9"/>
      <c r="K656" s="9">
        <v>6592</v>
      </c>
      <c r="L656" s="16"/>
    </row>
    <row r="657" spans="1:13" x14ac:dyDescent="0.2">
      <c r="B657" s="2">
        <f t="shared" si="65"/>
        <v>44067</v>
      </c>
      <c r="C657" s="3">
        <f t="shared" si="67"/>
        <v>0.14304</v>
      </c>
      <c r="E657" s="18">
        <f t="shared" si="68"/>
        <v>1100.3076923076924</v>
      </c>
      <c r="F657" s="15">
        <f t="shared" si="66"/>
        <v>7692.3076923076924</v>
      </c>
      <c r="G657" s="15">
        <f t="shared" si="69"/>
        <v>6592</v>
      </c>
      <c r="H657" s="10"/>
      <c r="I657" s="9"/>
      <c r="J657" s="9"/>
      <c r="K657" s="9">
        <v>6592</v>
      </c>
      <c r="L657" s="16"/>
    </row>
    <row r="658" spans="1:13" x14ac:dyDescent="0.2">
      <c r="B658" s="2">
        <f t="shared" si="65"/>
        <v>44074</v>
      </c>
      <c r="C658" s="3">
        <f t="shared" si="67"/>
        <v>0.85699999999999998</v>
      </c>
      <c r="E658" s="18">
        <f t="shared" si="68"/>
        <v>6592.3076923076924</v>
      </c>
      <c r="F658" s="15">
        <f t="shared" si="66"/>
        <v>7692.3076923076924</v>
      </c>
      <c r="G658" s="15">
        <f t="shared" si="69"/>
        <v>1100</v>
      </c>
      <c r="H658" s="10"/>
      <c r="I658" s="9"/>
      <c r="J658" s="9"/>
      <c r="K658" s="9">
        <v>1100</v>
      </c>
      <c r="L658" s="16"/>
    </row>
    <row r="659" spans="1:13" x14ac:dyDescent="0.2">
      <c r="B659" s="2">
        <f t="shared" si="65"/>
        <v>44081</v>
      </c>
      <c r="C659" s="3">
        <f t="shared" si="67"/>
        <v>0.85699999999999998</v>
      </c>
      <c r="E659" s="18">
        <f t="shared" si="68"/>
        <v>6592.3076923076924</v>
      </c>
      <c r="F659" s="15">
        <f t="shared" si="66"/>
        <v>7692.3076923076924</v>
      </c>
      <c r="G659" s="15">
        <f t="shared" si="69"/>
        <v>1100</v>
      </c>
      <c r="H659" s="10"/>
      <c r="I659" s="9"/>
      <c r="J659" s="9"/>
      <c r="K659" s="9">
        <v>1100</v>
      </c>
      <c r="L659" s="16"/>
    </row>
    <row r="660" spans="1:13" x14ac:dyDescent="0.2">
      <c r="B660" s="2">
        <f t="shared" si="65"/>
        <v>44088</v>
      </c>
      <c r="C660" s="3">
        <f t="shared" si="67"/>
        <v>0.71399999999999997</v>
      </c>
      <c r="E660" s="18">
        <f t="shared" si="68"/>
        <v>5492.3076923076924</v>
      </c>
      <c r="F660" s="15">
        <f t="shared" si="66"/>
        <v>7692.3076923076924</v>
      </c>
      <c r="G660" s="15">
        <f t="shared" si="69"/>
        <v>2200</v>
      </c>
      <c r="H660" s="10"/>
      <c r="I660" s="9"/>
      <c r="J660" s="9"/>
      <c r="K660" s="9">
        <v>2200</v>
      </c>
      <c r="L660" s="16"/>
    </row>
    <row r="661" spans="1:13" x14ac:dyDescent="0.2">
      <c r="B661" s="2">
        <f t="shared" si="65"/>
        <v>44095</v>
      </c>
      <c r="C661" s="3">
        <f t="shared" si="67"/>
        <v>0.71399999999999997</v>
      </c>
      <c r="E661" s="18">
        <f t="shared" si="68"/>
        <v>5492.3076923076924</v>
      </c>
      <c r="F661" s="15">
        <f t="shared" si="66"/>
        <v>7692.3076923076924</v>
      </c>
      <c r="G661" s="15">
        <f t="shared" si="69"/>
        <v>2200</v>
      </c>
      <c r="H661" s="10"/>
      <c r="I661" s="9"/>
      <c r="J661" s="9"/>
      <c r="K661" s="9">
        <v>2200</v>
      </c>
      <c r="L661" s="16"/>
    </row>
    <row r="662" spans="1:13" x14ac:dyDescent="0.2">
      <c r="B662" s="2">
        <f t="shared" si="65"/>
        <v>44102</v>
      </c>
      <c r="C662" s="3">
        <f t="shared" si="67"/>
        <v>0.71399999999999997</v>
      </c>
      <c r="E662" s="18">
        <f t="shared" si="68"/>
        <v>5492.3076923076924</v>
      </c>
      <c r="F662" s="15">
        <f t="shared" si="66"/>
        <v>7692.3076923076924</v>
      </c>
      <c r="G662" s="15">
        <f t="shared" si="69"/>
        <v>2200</v>
      </c>
      <c r="H662" s="10"/>
      <c r="I662" s="9"/>
      <c r="J662" s="9"/>
      <c r="K662" s="9">
        <v>2200</v>
      </c>
      <c r="L662" s="16"/>
    </row>
    <row r="663" spans="1:13" x14ac:dyDescent="0.2">
      <c r="B663" s="2">
        <f t="shared" si="65"/>
        <v>44109</v>
      </c>
      <c r="C663" s="3">
        <f t="shared" si="67"/>
        <v>0.28604000000000002</v>
      </c>
      <c r="E663" s="18">
        <f t="shared" si="68"/>
        <v>2200.3076923076924</v>
      </c>
      <c r="F663" s="15">
        <f t="shared" si="66"/>
        <v>7692.3076923076924</v>
      </c>
      <c r="G663" s="15">
        <f t="shared" si="69"/>
        <v>5492</v>
      </c>
      <c r="H663" s="10"/>
      <c r="I663" s="9"/>
      <c r="J663" s="9"/>
      <c r="K663" s="9">
        <v>5492</v>
      </c>
      <c r="L663" s="16"/>
    </row>
    <row r="664" spans="1:13" x14ac:dyDescent="0.2">
      <c r="B664" s="2">
        <f t="shared" si="65"/>
        <v>44116</v>
      </c>
      <c r="C664" s="3">
        <f t="shared" si="67"/>
        <v>0.42904000000000003</v>
      </c>
      <c r="E664" s="18">
        <f t="shared" si="68"/>
        <v>3300.3076923076924</v>
      </c>
      <c r="F664" s="15">
        <f t="shared" si="66"/>
        <v>7692.3076923076924</v>
      </c>
      <c r="G664" s="15">
        <f t="shared" si="69"/>
        <v>4392</v>
      </c>
      <c r="H664" s="10"/>
      <c r="I664" s="9"/>
      <c r="J664" s="9"/>
      <c r="K664" s="9">
        <v>4392</v>
      </c>
      <c r="L664" s="16"/>
    </row>
    <row r="665" spans="1:13" x14ac:dyDescent="0.2">
      <c r="B665" s="2">
        <f t="shared" si="65"/>
        <v>44123</v>
      </c>
      <c r="C665" s="3">
        <f t="shared" si="67"/>
        <v>0.42904000000000003</v>
      </c>
      <c r="E665" s="18">
        <f t="shared" si="68"/>
        <v>3300.3076923076924</v>
      </c>
      <c r="F665" s="15">
        <f t="shared" si="66"/>
        <v>7692.3076923076924</v>
      </c>
      <c r="G665" s="15">
        <f t="shared" si="69"/>
        <v>4392</v>
      </c>
      <c r="H665" s="10"/>
      <c r="I665" s="9"/>
      <c r="J665" s="9"/>
      <c r="K665" s="9">
        <v>4392</v>
      </c>
      <c r="L665" s="16"/>
    </row>
    <row r="666" spans="1:13" x14ac:dyDescent="0.2">
      <c r="A666" t="s">
        <v>25</v>
      </c>
      <c r="B666" s="2">
        <f t="shared" si="65"/>
        <v>44130</v>
      </c>
      <c r="C666" s="3">
        <f t="shared" si="67"/>
        <v>0.14304</v>
      </c>
      <c r="E666" s="18">
        <f t="shared" si="68"/>
        <v>1100.3076923076924</v>
      </c>
      <c r="F666" s="15">
        <f t="shared" si="66"/>
        <v>7692.3076923076924</v>
      </c>
      <c r="G666" s="15">
        <f t="shared" si="69"/>
        <v>6592</v>
      </c>
      <c r="H666" s="10"/>
      <c r="I666" s="9"/>
      <c r="J666" s="9"/>
      <c r="K666" s="9">
        <v>6592</v>
      </c>
      <c r="L666" s="16"/>
      <c r="M666" t="s">
        <v>13</v>
      </c>
    </row>
    <row r="667" spans="1:13" x14ac:dyDescent="0.2">
      <c r="A667" s="39">
        <v>45</v>
      </c>
      <c r="B667" s="40">
        <f t="shared" si="65"/>
        <v>44137</v>
      </c>
      <c r="C667" s="41">
        <f t="shared" si="67"/>
        <v>4.0000000000009097E-5</v>
      </c>
      <c r="E667" s="18">
        <f t="shared" si="68"/>
        <v>0.30769230769237765</v>
      </c>
      <c r="F667" s="15">
        <f t="shared" si="66"/>
        <v>7692.3076923076924</v>
      </c>
      <c r="G667" s="15">
        <f t="shared" si="69"/>
        <v>7692</v>
      </c>
      <c r="H667" s="10"/>
      <c r="I667" s="9"/>
      <c r="J667" s="9"/>
      <c r="K667" s="9">
        <v>7692</v>
      </c>
      <c r="L667" s="16"/>
    </row>
    <row r="668" spans="1:13" x14ac:dyDescent="0.2">
      <c r="A668" s="39">
        <v>46</v>
      </c>
      <c r="B668" s="40">
        <f t="shared" si="65"/>
        <v>44144</v>
      </c>
      <c r="C668" s="41">
        <f t="shared" si="67"/>
        <v>4.0000000000009097E-5</v>
      </c>
      <c r="E668" s="18">
        <f t="shared" si="68"/>
        <v>0.30769230769237765</v>
      </c>
      <c r="F668" s="15">
        <f t="shared" si="66"/>
        <v>7692.3076923076924</v>
      </c>
      <c r="G668" s="15">
        <f t="shared" si="69"/>
        <v>7692</v>
      </c>
      <c r="H668" s="10"/>
      <c r="I668" s="9"/>
      <c r="J668" s="9"/>
      <c r="K668" s="9">
        <v>7692</v>
      </c>
      <c r="L668" s="16"/>
    </row>
    <row r="669" spans="1:13" x14ac:dyDescent="0.2">
      <c r="A669" s="39">
        <v>47</v>
      </c>
      <c r="B669" s="40">
        <f t="shared" si="65"/>
        <v>44151</v>
      </c>
      <c r="C669" s="41">
        <f t="shared" si="67"/>
        <v>4.0000000000009097E-5</v>
      </c>
      <c r="E669" s="18">
        <f t="shared" si="68"/>
        <v>0.30769230769237765</v>
      </c>
      <c r="F669" s="15">
        <f t="shared" si="66"/>
        <v>7692.3076923076924</v>
      </c>
      <c r="G669" s="15">
        <f t="shared" si="69"/>
        <v>7692</v>
      </c>
      <c r="H669" s="10"/>
      <c r="I669" s="9"/>
      <c r="J669" s="9"/>
      <c r="K669" s="9">
        <v>7692</v>
      </c>
      <c r="L669" s="16"/>
    </row>
    <row r="670" spans="1:13" x14ac:dyDescent="0.2">
      <c r="A670" s="39">
        <v>48</v>
      </c>
      <c r="B670" s="40">
        <f t="shared" si="65"/>
        <v>44158</v>
      </c>
      <c r="C670" s="41">
        <f t="shared" si="67"/>
        <v>0.42904000000000003</v>
      </c>
      <c r="E670" s="18">
        <f t="shared" si="68"/>
        <v>3300.3076923076924</v>
      </c>
      <c r="F670" s="15">
        <f t="shared" si="66"/>
        <v>7692.3076923076924</v>
      </c>
      <c r="G670" s="15">
        <f t="shared" si="69"/>
        <v>4392</v>
      </c>
      <c r="H670" s="10"/>
      <c r="I670" s="9"/>
      <c r="J670" s="9"/>
      <c r="K670" s="9">
        <v>4392</v>
      </c>
      <c r="L670" s="16"/>
    </row>
    <row r="671" spans="1:13" x14ac:dyDescent="0.2">
      <c r="A671" s="39">
        <v>49</v>
      </c>
      <c r="B671" s="40">
        <f t="shared" si="65"/>
        <v>44165</v>
      </c>
      <c r="C671" s="41">
        <f t="shared" si="67"/>
        <v>0.14304</v>
      </c>
      <c r="E671" s="18">
        <f t="shared" si="68"/>
        <v>1100.3076923076924</v>
      </c>
      <c r="F671" s="15">
        <f t="shared" si="66"/>
        <v>7692.3076923076924</v>
      </c>
      <c r="G671" s="15">
        <f t="shared" si="69"/>
        <v>6592</v>
      </c>
      <c r="H671" s="10"/>
      <c r="I671" s="9"/>
      <c r="J671" s="9"/>
      <c r="K671" s="9">
        <v>6592</v>
      </c>
      <c r="L671" s="16"/>
    </row>
    <row r="672" spans="1:13" x14ac:dyDescent="0.2">
      <c r="A672" s="39">
        <v>50</v>
      </c>
      <c r="B672" s="40">
        <f t="shared" si="65"/>
        <v>44172</v>
      </c>
      <c r="C672" s="41">
        <f t="shared" si="67"/>
        <v>0.28604000000000002</v>
      </c>
      <c r="E672" s="18">
        <f t="shared" si="68"/>
        <v>2200.3076923076924</v>
      </c>
      <c r="F672" s="15">
        <f t="shared" si="66"/>
        <v>7692.3076923076924</v>
      </c>
      <c r="G672" s="15">
        <f t="shared" si="69"/>
        <v>5492</v>
      </c>
      <c r="H672" s="10"/>
      <c r="I672" s="9"/>
      <c r="J672" s="9"/>
      <c r="K672" s="9">
        <f>7692-(2*1100)</f>
        <v>5492</v>
      </c>
      <c r="L672" s="16"/>
      <c r="M672" t="s">
        <v>13</v>
      </c>
    </row>
    <row r="673" spans="1:13" x14ac:dyDescent="0.2">
      <c r="A673" s="39">
        <v>51</v>
      </c>
      <c r="B673" s="40">
        <f t="shared" si="65"/>
        <v>44179</v>
      </c>
      <c r="C673" s="41">
        <f t="shared" si="67"/>
        <v>0.42904000000000003</v>
      </c>
      <c r="E673" s="18">
        <f t="shared" si="68"/>
        <v>3300.3076923076924</v>
      </c>
      <c r="F673" s="15">
        <f t="shared" si="66"/>
        <v>7692.3076923076924</v>
      </c>
      <c r="G673" s="15">
        <f t="shared" si="69"/>
        <v>4392</v>
      </c>
      <c r="H673" s="10"/>
      <c r="I673" s="9"/>
      <c r="J673" s="9"/>
      <c r="K673" s="9">
        <f>7692-(3*1100)</f>
        <v>4392</v>
      </c>
      <c r="L673" s="16"/>
    </row>
    <row r="674" spans="1:13" x14ac:dyDescent="0.2">
      <c r="A674" s="39">
        <v>52</v>
      </c>
      <c r="B674" s="40">
        <f t="shared" si="65"/>
        <v>44186</v>
      </c>
      <c r="C674" s="41">
        <f t="shared" si="67"/>
        <v>0.42904000000000003</v>
      </c>
      <c r="E674" s="18">
        <f t="shared" si="68"/>
        <v>3300.3076923076924</v>
      </c>
      <c r="F674" s="15">
        <f t="shared" si="66"/>
        <v>7692.3076923076924</v>
      </c>
      <c r="G674" s="15">
        <f t="shared" si="69"/>
        <v>4392</v>
      </c>
      <c r="H674" s="10"/>
      <c r="I674" s="9"/>
      <c r="J674" s="9"/>
      <c r="K674" s="9">
        <f>7692-(3*1100)</f>
        <v>4392</v>
      </c>
      <c r="L674" s="16"/>
      <c r="M674" t="s">
        <v>13</v>
      </c>
    </row>
    <row r="675" spans="1:13" x14ac:dyDescent="0.2">
      <c r="A675" s="39">
        <v>53</v>
      </c>
      <c r="B675" s="40">
        <f t="shared" si="65"/>
        <v>44193</v>
      </c>
      <c r="C675" s="41">
        <f t="shared" si="67"/>
        <v>0.57203999999999999</v>
      </c>
      <c r="E675" s="18">
        <f t="shared" si="68"/>
        <v>4400.3076923076924</v>
      </c>
      <c r="F675" s="15">
        <f t="shared" si="66"/>
        <v>7692.3076923076924</v>
      </c>
      <c r="G675" s="15">
        <f t="shared" si="69"/>
        <v>3292</v>
      </c>
      <c r="H675" s="10"/>
      <c r="I675" s="9"/>
      <c r="J675" s="9"/>
      <c r="K675" s="9">
        <f>7692-(4*1100)</f>
        <v>3292</v>
      </c>
      <c r="L675" s="16"/>
      <c r="M675" t="s">
        <v>13</v>
      </c>
    </row>
    <row r="676" spans="1:13" x14ac:dyDescent="0.2">
      <c r="A676" s="39">
        <v>1</v>
      </c>
      <c r="B676" s="40">
        <f t="shared" si="65"/>
        <v>44200</v>
      </c>
      <c r="C676" s="41">
        <f t="shared" si="67"/>
        <v>0.71399999999999997</v>
      </c>
      <c r="E676" s="18">
        <f t="shared" si="68"/>
        <v>5492.3076923076924</v>
      </c>
      <c r="F676" s="15">
        <f t="shared" si="66"/>
        <v>7692.3076923076924</v>
      </c>
      <c r="G676" s="15">
        <f t="shared" si="69"/>
        <v>2200</v>
      </c>
      <c r="H676" s="10"/>
      <c r="I676" s="9"/>
      <c r="J676" s="9"/>
      <c r="K676" s="9">
        <v>2200</v>
      </c>
      <c r="L676" s="16"/>
      <c r="M676" t="s">
        <v>13</v>
      </c>
    </row>
    <row r="677" spans="1:13" x14ac:dyDescent="0.2">
      <c r="A677" s="39">
        <v>2</v>
      </c>
      <c r="B677" s="40">
        <f t="shared" si="65"/>
        <v>44207</v>
      </c>
      <c r="C677" s="41">
        <f t="shared" si="67"/>
        <v>0.14200000000000002</v>
      </c>
      <c r="E677" s="18">
        <f t="shared" si="68"/>
        <v>1092.3076923076924</v>
      </c>
      <c r="F677" s="15">
        <f t="shared" si="66"/>
        <v>7692.3076923076924</v>
      </c>
      <c r="G677" s="15">
        <f t="shared" si="69"/>
        <v>6600</v>
      </c>
      <c r="H677" s="10"/>
      <c r="I677" s="9"/>
      <c r="J677" s="9"/>
      <c r="K677" s="9">
        <v>6600</v>
      </c>
      <c r="L677" s="16"/>
    </row>
    <row r="678" spans="1:13" x14ac:dyDescent="0.2">
      <c r="A678" s="39">
        <v>3</v>
      </c>
      <c r="B678" s="40">
        <f t="shared" si="65"/>
        <v>44214</v>
      </c>
      <c r="C678" s="41">
        <f t="shared" si="67"/>
        <v>0.42799999999999999</v>
      </c>
      <c r="E678" s="18">
        <f t="shared" si="68"/>
        <v>3292.3076923076924</v>
      </c>
      <c r="F678" s="15">
        <f t="shared" si="66"/>
        <v>7692.3076923076924</v>
      </c>
      <c r="G678" s="15">
        <f t="shared" si="69"/>
        <v>4400</v>
      </c>
      <c r="H678" s="10"/>
      <c r="I678" s="9"/>
      <c r="J678" s="9"/>
      <c r="K678" s="9">
        <v>4400</v>
      </c>
      <c r="L678" s="16"/>
    </row>
    <row r="679" spans="1:13" x14ac:dyDescent="0.2">
      <c r="A679" s="39">
        <v>4</v>
      </c>
      <c r="B679" s="40">
        <f t="shared" si="65"/>
        <v>44221</v>
      </c>
      <c r="C679" s="41">
        <f t="shared" si="67"/>
        <v>0.28500000000000003</v>
      </c>
      <c r="E679" s="18">
        <f t="shared" si="68"/>
        <v>2192.3076923076924</v>
      </c>
      <c r="F679" s="15">
        <f t="shared" si="66"/>
        <v>7692.3076923076924</v>
      </c>
      <c r="G679" s="15">
        <f t="shared" si="69"/>
        <v>5500</v>
      </c>
      <c r="H679" s="10"/>
      <c r="I679" s="9"/>
      <c r="J679" s="9"/>
      <c r="K679" s="9">
        <v>5500</v>
      </c>
      <c r="L679" s="16"/>
    </row>
    <row r="680" spans="1:13" x14ac:dyDescent="0.2">
      <c r="A680" s="39">
        <v>5</v>
      </c>
      <c r="B680" s="40">
        <f t="shared" si="65"/>
        <v>44228</v>
      </c>
      <c r="C680" s="41">
        <f t="shared" si="67"/>
        <v>0.14200000000000002</v>
      </c>
      <c r="E680" s="18">
        <f t="shared" si="68"/>
        <v>1092.3076923076924</v>
      </c>
      <c r="F680" s="15">
        <f t="shared" si="66"/>
        <v>7692.3076923076924</v>
      </c>
      <c r="G680" s="15">
        <f t="shared" si="69"/>
        <v>6600</v>
      </c>
      <c r="H680" s="10"/>
      <c r="I680" s="9"/>
      <c r="J680" s="9"/>
      <c r="K680" s="9">
        <v>6600</v>
      </c>
      <c r="L680" s="16"/>
    </row>
    <row r="681" spans="1:13" x14ac:dyDescent="0.2">
      <c r="A681" s="39">
        <v>6</v>
      </c>
      <c r="B681" s="40">
        <f t="shared" si="65"/>
        <v>44235</v>
      </c>
      <c r="C681" s="41">
        <f t="shared" si="67"/>
        <v>0.28500000000000003</v>
      </c>
      <c r="E681" s="18">
        <f t="shared" si="68"/>
        <v>2192.3076923076924</v>
      </c>
      <c r="F681" s="15">
        <f t="shared" si="66"/>
        <v>7692.3076923076924</v>
      </c>
      <c r="G681" s="15">
        <f t="shared" si="69"/>
        <v>5500</v>
      </c>
      <c r="H681" s="10"/>
      <c r="I681" s="9"/>
      <c r="J681" s="9"/>
      <c r="K681" s="9">
        <v>5500</v>
      </c>
      <c r="L681" s="16"/>
    </row>
    <row r="682" spans="1:13" x14ac:dyDescent="0.2">
      <c r="A682" s="39">
        <v>7</v>
      </c>
      <c r="B682" s="40">
        <f t="shared" si="65"/>
        <v>44242</v>
      </c>
      <c r="C682" s="41">
        <f t="shared" si="67"/>
        <v>0.42799999999999999</v>
      </c>
      <c r="E682" s="18">
        <f t="shared" si="68"/>
        <v>3292.3076923076924</v>
      </c>
      <c r="F682" s="15">
        <f t="shared" si="66"/>
        <v>7692.3076923076924</v>
      </c>
      <c r="G682" s="15">
        <f t="shared" si="69"/>
        <v>4400</v>
      </c>
      <c r="H682" s="10"/>
      <c r="I682" s="9"/>
      <c r="J682" s="9"/>
      <c r="K682" s="9">
        <v>4400</v>
      </c>
      <c r="L682" s="16"/>
    </row>
    <row r="683" spans="1:13" x14ac:dyDescent="0.2">
      <c r="A683" s="39">
        <v>8</v>
      </c>
      <c r="B683" s="40">
        <f t="shared" si="65"/>
        <v>44249</v>
      </c>
      <c r="C683" s="41">
        <f t="shared" si="67"/>
        <v>0.28500000000000003</v>
      </c>
      <c r="E683" s="18">
        <f t="shared" si="68"/>
        <v>2192.3076923076924</v>
      </c>
      <c r="F683" s="15">
        <f t="shared" si="66"/>
        <v>7692.3076923076924</v>
      </c>
      <c r="G683" s="15">
        <f t="shared" si="69"/>
        <v>5500</v>
      </c>
      <c r="H683" s="10"/>
      <c r="I683" s="9"/>
      <c r="J683" s="9"/>
      <c r="K683" s="9">
        <v>5500</v>
      </c>
      <c r="L683" s="16"/>
    </row>
    <row r="684" spans="1:13" x14ac:dyDescent="0.2">
      <c r="A684" s="39">
        <v>9</v>
      </c>
      <c r="B684" s="40">
        <f t="shared" si="65"/>
        <v>44256</v>
      </c>
      <c r="C684" s="41">
        <f t="shared" si="67"/>
        <v>0.14200000000000002</v>
      </c>
      <c r="E684" s="18">
        <f t="shared" si="68"/>
        <v>1092.3076923076924</v>
      </c>
      <c r="F684" s="15">
        <f t="shared" si="66"/>
        <v>7692.3076923076924</v>
      </c>
      <c r="G684" s="15">
        <f t="shared" si="69"/>
        <v>6600</v>
      </c>
      <c r="H684" s="10"/>
      <c r="I684" s="9"/>
      <c r="J684" s="9"/>
      <c r="K684" s="9">
        <v>6600</v>
      </c>
      <c r="L684" s="16"/>
    </row>
    <row r="685" spans="1:13" x14ac:dyDescent="0.2">
      <c r="A685" s="39">
        <v>10</v>
      </c>
      <c r="B685" s="40">
        <f t="shared" si="65"/>
        <v>44263</v>
      </c>
      <c r="C685" s="41">
        <f t="shared" si="67"/>
        <v>4.0000000000009097E-5</v>
      </c>
      <c r="E685" s="18">
        <f t="shared" si="68"/>
        <v>0.30769230769237765</v>
      </c>
      <c r="F685" s="15">
        <f t="shared" si="66"/>
        <v>7692.3076923076924</v>
      </c>
      <c r="G685" s="15">
        <f t="shared" si="69"/>
        <v>7692</v>
      </c>
      <c r="H685" s="10"/>
      <c r="I685" s="9"/>
      <c r="J685" s="9"/>
      <c r="K685" s="9">
        <v>7692</v>
      </c>
      <c r="L685" s="16"/>
    </row>
    <row r="686" spans="1:13" x14ac:dyDescent="0.2">
      <c r="A686" s="39">
        <v>11</v>
      </c>
      <c r="B686" s="40">
        <f t="shared" si="65"/>
        <v>44270</v>
      </c>
      <c r="C686" s="41">
        <f t="shared" si="67"/>
        <v>0.28500000000000003</v>
      </c>
      <c r="E686" s="18">
        <f t="shared" si="68"/>
        <v>2192.3076923076924</v>
      </c>
      <c r="F686" s="15">
        <f t="shared" si="66"/>
        <v>7692.3076923076924</v>
      </c>
      <c r="G686" s="15">
        <f t="shared" si="69"/>
        <v>5500</v>
      </c>
      <c r="H686" s="10"/>
      <c r="I686" s="9"/>
      <c r="J686" s="9"/>
      <c r="K686" s="9">
        <v>5500</v>
      </c>
      <c r="L686" s="16"/>
    </row>
    <row r="687" spans="1:13" x14ac:dyDescent="0.2">
      <c r="A687" s="39">
        <v>12</v>
      </c>
      <c r="B687" s="40">
        <f t="shared" si="65"/>
        <v>44277</v>
      </c>
      <c r="C687" s="41">
        <f t="shared" si="67"/>
        <v>4.0000000000009097E-5</v>
      </c>
      <c r="E687" s="18">
        <f t="shared" si="68"/>
        <v>0.30769230769237765</v>
      </c>
      <c r="F687" s="15">
        <f t="shared" si="66"/>
        <v>7692.3076923076924</v>
      </c>
      <c r="G687" s="15">
        <f t="shared" si="69"/>
        <v>7692</v>
      </c>
      <c r="H687" s="10"/>
      <c r="I687" s="9"/>
      <c r="J687" s="9"/>
      <c r="K687" s="9">
        <v>7692</v>
      </c>
      <c r="L687" s="16"/>
    </row>
    <row r="688" spans="1:13" x14ac:dyDescent="0.2">
      <c r="A688" s="39">
        <v>13</v>
      </c>
      <c r="B688" s="40">
        <f t="shared" si="65"/>
        <v>44284</v>
      </c>
      <c r="C688" s="41">
        <f t="shared" si="67"/>
        <v>0.28500000000000003</v>
      </c>
      <c r="E688" s="18">
        <f t="shared" si="68"/>
        <v>2192.3076923076924</v>
      </c>
      <c r="F688" s="15">
        <f t="shared" si="66"/>
        <v>7692.3076923076924</v>
      </c>
      <c r="G688" s="15">
        <f t="shared" si="69"/>
        <v>5500</v>
      </c>
      <c r="H688" s="10"/>
      <c r="I688" s="9"/>
      <c r="J688" s="9"/>
      <c r="K688" s="9">
        <v>5500</v>
      </c>
      <c r="L688" s="16"/>
    </row>
    <row r="689" spans="1:13" x14ac:dyDescent="0.2">
      <c r="A689" s="39">
        <v>14</v>
      </c>
      <c r="B689" s="40">
        <f t="shared" si="65"/>
        <v>44291</v>
      </c>
      <c r="C689" s="41">
        <f t="shared" si="67"/>
        <v>4.0000000000009097E-5</v>
      </c>
      <c r="E689" s="18">
        <f t="shared" si="68"/>
        <v>0.30769230769237765</v>
      </c>
      <c r="F689" s="15">
        <f t="shared" si="66"/>
        <v>7692.3076923076924</v>
      </c>
      <c r="G689" s="15">
        <f t="shared" si="69"/>
        <v>7692</v>
      </c>
      <c r="H689" s="10"/>
      <c r="I689" s="9"/>
      <c r="J689" s="9"/>
      <c r="K689" s="9">
        <v>7692</v>
      </c>
      <c r="L689" s="16"/>
      <c r="M689" t="s">
        <v>13</v>
      </c>
    </row>
    <row r="690" spans="1:13" x14ac:dyDescent="0.2">
      <c r="A690" s="39">
        <v>15</v>
      </c>
      <c r="B690" s="40">
        <f t="shared" si="65"/>
        <v>44298</v>
      </c>
      <c r="C690" s="41">
        <f t="shared" si="67"/>
        <v>4.0000000000009097E-5</v>
      </c>
      <c r="E690" s="18">
        <f t="shared" si="68"/>
        <v>0.30769230769237765</v>
      </c>
      <c r="F690" s="15">
        <f t="shared" si="66"/>
        <v>7692.3076923076924</v>
      </c>
      <c r="G690" s="15">
        <f t="shared" si="69"/>
        <v>7692</v>
      </c>
      <c r="H690" s="10"/>
      <c r="I690" s="9"/>
      <c r="J690" s="9"/>
      <c r="K690" s="9">
        <v>7692</v>
      </c>
      <c r="L690" s="16"/>
    </row>
    <row r="691" spans="1:13" x14ac:dyDescent="0.2">
      <c r="A691" s="39">
        <v>16</v>
      </c>
      <c r="B691" s="40">
        <f t="shared" si="65"/>
        <v>44305</v>
      </c>
      <c r="C691" s="41">
        <f t="shared" si="67"/>
        <v>4.0000000000009097E-5</v>
      </c>
      <c r="E691" s="18">
        <f t="shared" si="68"/>
        <v>0.30769230769237765</v>
      </c>
      <c r="F691" s="15">
        <f t="shared" si="66"/>
        <v>7692.3076923076924</v>
      </c>
      <c r="G691" s="15">
        <f t="shared" si="69"/>
        <v>7692</v>
      </c>
      <c r="H691" s="10"/>
      <c r="I691" s="9"/>
      <c r="J691" s="9"/>
      <c r="K691" s="9">
        <v>7692</v>
      </c>
      <c r="L691" s="16"/>
    </row>
    <row r="692" spans="1:13" x14ac:dyDescent="0.2">
      <c r="A692" s="39">
        <v>17</v>
      </c>
      <c r="B692" s="40">
        <f t="shared" si="65"/>
        <v>44312</v>
      </c>
      <c r="C692" s="41">
        <f t="shared" si="67"/>
        <v>4.0000000000009097E-5</v>
      </c>
      <c r="E692" s="18">
        <f t="shared" si="68"/>
        <v>0.30769230769237765</v>
      </c>
      <c r="F692" s="15">
        <f t="shared" si="66"/>
        <v>7692.3076923076924</v>
      </c>
      <c r="G692" s="15">
        <f t="shared" si="69"/>
        <v>7692</v>
      </c>
      <c r="H692" s="10"/>
      <c r="I692" s="9"/>
      <c r="J692" s="9"/>
      <c r="K692" s="9">
        <v>7692</v>
      </c>
      <c r="L692" s="16"/>
    </row>
    <row r="693" spans="1:13" x14ac:dyDescent="0.2">
      <c r="A693" s="39">
        <v>18</v>
      </c>
      <c r="B693" s="40">
        <f t="shared" si="65"/>
        <v>44319</v>
      </c>
      <c r="C693" s="41">
        <f t="shared" si="67"/>
        <v>0.28500000000000003</v>
      </c>
      <c r="E693" s="18">
        <f t="shared" si="68"/>
        <v>2192.3076923076924</v>
      </c>
      <c r="F693" s="15">
        <f t="shared" si="66"/>
        <v>7692.3076923076924</v>
      </c>
      <c r="G693" s="15">
        <f t="shared" si="69"/>
        <v>5500</v>
      </c>
      <c r="H693" s="10"/>
      <c r="I693" s="9"/>
      <c r="J693" s="9"/>
      <c r="K693" s="9">
        <v>5500</v>
      </c>
      <c r="L693" s="16"/>
    </row>
    <row r="694" spans="1:13" x14ac:dyDescent="0.2">
      <c r="A694" s="39">
        <v>19</v>
      </c>
      <c r="B694" s="40">
        <f t="shared" si="65"/>
        <v>44326</v>
      </c>
      <c r="C694" s="41">
        <f t="shared" si="67"/>
        <v>0.14200000000000002</v>
      </c>
      <c r="E694" s="18">
        <f t="shared" si="68"/>
        <v>1092.3076923076924</v>
      </c>
      <c r="F694" s="15">
        <f t="shared" si="66"/>
        <v>7692.3076923076924</v>
      </c>
      <c r="G694" s="15">
        <f t="shared" si="69"/>
        <v>6600</v>
      </c>
      <c r="H694" s="10"/>
      <c r="I694" s="9"/>
      <c r="J694" s="9"/>
      <c r="K694" s="9">
        <v>6600</v>
      </c>
      <c r="L694" s="16"/>
      <c r="M694" t="s">
        <v>13</v>
      </c>
    </row>
    <row r="695" spans="1:13" x14ac:dyDescent="0.2">
      <c r="A695" s="39">
        <v>20</v>
      </c>
      <c r="B695" s="40">
        <f t="shared" si="65"/>
        <v>44333</v>
      </c>
      <c r="C695" s="41">
        <f t="shared" si="67"/>
        <v>0.28500000000000003</v>
      </c>
      <c r="E695" s="18">
        <f t="shared" si="68"/>
        <v>2192.3076923076924</v>
      </c>
      <c r="F695" s="15">
        <f t="shared" si="66"/>
        <v>7692.3076923076924</v>
      </c>
      <c r="G695" s="15">
        <f t="shared" si="69"/>
        <v>5500</v>
      </c>
      <c r="H695" s="10"/>
      <c r="I695" s="9"/>
      <c r="J695" s="9"/>
      <c r="K695" s="9">
        <v>5500</v>
      </c>
      <c r="L695" s="16"/>
    </row>
    <row r="696" spans="1:13" x14ac:dyDescent="0.2">
      <c r="A696" s="39">
        <v>21</v>
      </c>
      <c r="B696" s="40">
        <f t="shared" si="65"/>
        <v>44340</v>
      </c>
      <c r="C696" s="41">
        <f t="shared" si="67"/>
        <v>0.28500000000000003</v>
      </c>
      <c r="E696" s="18">
        <f t="shared" si="68"/>
        <v>2192.3076923076924</v>
      </c>
      <c r="F696" s="15">
        <f t="shared" si="66"/>
        <v>7692.3076923076924</v>
      </c>
      <c r="G696" s="15">
        <f t="shared" si="69"/>
        <v>5500</v>
      </c>
      <c r="H696" s="10"/>
      <c r="I696" s="9"/>
      <c r="J696" s="9"/>
      <c r="K696" s="9">
        <v>5500</v>
      </c>
      <c r="L696" s="16"/>
      <c r="M696" t="s">
        <v>13</v>
      </c>
    </row>
    <row r="697" spans="1:13" x14ac:dyDescent="0.2">
      <c r="A697" s="39">
        <v>22</v>
      </c>
      <c r="B697" s="40">
        <f t="shared" si="65"/>
        <v>44347</v>
      </c>
      <c r="C697" s="41">
        <f t="shared" si="67"/>
        <v>0.14200000000000002</v>
      </c>
      <c r="E697" s="18">
        <f t="shared" si="68"/>
        <v>1092.3076923076924</v>
      </c>
      <c r="F697" s="15">
        <f t="shared" si="66"/>
        <v>7692.3076923076924</v>
      </c>
      <c r="G697" s="15">
        <f t="shared" si="69"/>
        <v>6600</v>
      </c>
      <c r="H697" s="10"/>
      <c r="I697" s="9"/>
      <c r="J697" s="9"/>
      <c r="K697" s="9">
        <v>6600</v>
      </c>
      <c r="L697" s="16"/>
      <c r="M697" t="s">
        <v>13</v>
      </c>
    </row>
    <row r="698" spans="1:13" x14ac:dyDescent="0.2">
      <c r="A698" s="39">
        <v>23</v>
      </c>
      <c r="B698" s="40">
        <f t="shared" si="65"/>
        <v>44354</v>
      </c>
      <c r="C698" s="41">
        <f t="shared" si="67"/>
        <v>0</v>
      </c>
      <c r="E698" s="18">
        <f t="shared" si="68"/>
        <v>-7.6923076923076223</v>
      </c>
      <c r="F698" s="15">
        <f t="shared" si="66"/>
        <v>7692.3076923076924</v>
      </c>
      <c r="G698" s="15">
        <f t="shared" si="69"/>
        <v>7700</v>
      </c>
      <c r="H698" s="10"/>
      <c r="I698" s="9"/>
      <c r="J698" s="9"/>
      <c r="K698" s="9">
        <v>7700</v>
      </c>
      <c r="L698" s="16"/>
    </row>
    <row r="699" spans="1:13" x14ac:dyDescent="0.2">
      <c r="A699" s="39">
        <v>24</v>
      </c>
      <c r="B699" s="40">
        <f t="shared" si="65"/>
        <v>44361</v>
      </c>
      <c r="C699" s="41">
        <f t="shared" si="67"/>
        <v>0.28500000000000003</v>
      </c>
      <c r="E699" s="18">
        <f t="shared" si="68"/>
        <v>2192.3076923076924</v>
      </c>
      <c r="F699" s="15">
        <f t="shared" si="66"/>
        <v>7692.3076923076924</v>
      </c>
      <c r="G699" s="15">
        <f t="shared" si="69"/>
        <v>5500</v>
      </c>
      <c r="H699" s="10"/>
      <c r="I699" s="9"/>
      <c r="J699" s="9"/>
      <c r="K699" s="9">
        <v>5500</v>
      </c>
      <c r="L699" s="16"/>
    </row>
    <row r="700" spans="1:13" x14ac:dyDescent="0.2">
      <c r="A700" s="39">
        <v>25</v>
      </c>
      <c r="B700" s="40">
        <f t="shared" si="65"/>
        <v>44368</v>
      </c>
      <c r="C700" s="41">
        <f t="shared" si="67"/>
        <v>0.28500000000000003</v>
      </c>
      <c r="E700" s="18">
        <f t="shared" si="68"/>
        <v>2192.3076923076924</v>
      </c>
      <c r="F700" s="15">
        <f t="shared" si="66"/>
        <v>7692.3076923076924</v>
      </c>
      <c r="G700" s="15">
        <f t="shared" si="69"/>
        <v>5500</v>
      </c>
      <c r="H700" s="10"/>
      <c r="I700" s="9"/>
      <c r="J700" s="9"/>
      <c r="K700" s="9">
        <v>5500</v>
      </c>
      <c r="L700" s="16"/>
    </row>
    <row r="701" spans="1:13" x14ac:dyDescent="0.2">
      <c r="A701" s="39">
        <v>26</v>
      </c>
      <c r="B701" s="40">
        <f t="shared" si="65"/>
        <v>44375</v>
      </c>
      <c r="C701" s="41">
        <f t="shared" si="67"/>
        <v>0.14200000000000002</v>
      </c>
      <c r="E701" s="18">
        <f t="shared" si="68"/>
        <v>1092.3076923076924</v>
      </c>
      <c r="F701" s="15">
        <f t="shared" si="66"/>
        <v>7692.3076923076924</v>
      </c>
      <c r="G701" s="15">
        <f t="shared" si="69"/>
        <v>6600</v>
      </c>
      <c r="H701" s="10"/>
      <c r="I701" s="9"/>
      <c r="J701" s="9"/>
      <c r="K701" s="9">
        <v>6600</v>
      </c>
      <c r="L701" s="16"/>
    </row>
    <row r="702" spans="1:13" x14ac:dyDescent="0.2">
      <c r="A702" s="39">
        <v>27</v>
      </c>
      <c r="B702" s="40">
        <f t="shared" ref="B702:B765" si="70">B701+7</f>
        <v>44382</v>
      </c>
      <c r="C702" s="41">
        <f t="shared" si="67"/>
        <v>1</v>
      </c>
      <c r="E702" s="18">
        <f t="shared" si="68"/>
        <v>7692.3076923076924</v>
      </c>
      <c r="F702" s="15">
        <f t="shared" si="66"/>
        <v>7692.3076923076924</v>
      </c>
      <c r="G702" s="15">
        <f t="shared" si="69"/>
        <v>0</v>
      </c>
      <c r="H702" s="10"/>
      <c r="I702" s="9"/>
      <c r="J702" s="9"/>
      <c r="K702" s="9"/>
      <c r="L702" s="16"/>
    </row>
    <row r="703" spans="1:13" x14ac:dyDescent="0.2">
      <c r="A703" s="39">
        <v>28</v>
      </c>
      <c r="B703" s="40">
        <f t="shared" si="70"/>
        <v>44389</v>
      </c>
      <c r="C703" s="41">
        <f t="shared" si="67"/>
        <v>1</v>
      </c>
      <c r="E703" s="18">
        <f t="shared" si="68"/>
        <v>7692.3076923076924</v>
      </c>
      <c r="F703" s="15">
        <f t="shared" si="66"/>
        <v>7692.3076923076924</v>
      </c>
      <c r="G703" s="15">
        <f t="shared" si="69"/>
        <v>0</v>
      </c>
      <c r="H703" s="10"/>
      <c r="I703" s="9"/>
      <c r="J703" s="9"/>
      <c r="K703" s="9"/>
      <c r="L703" s="16"/>
    </row>
    <row r="704" spans="1:13" x14ac:dyDescent="0.2">
      <c r="A704" s="39">
        <v>29</v>
      </c>
      <c r="B704" s="40">
        <f t="shared" si="70"/>
        <v>44396</v>
      </c>
      <c r="C704" s="41">
        <f t="shared" si="67"/>
        <v>1</v>
      </c>
      <c r="E704" s="18">
        <f t="shared" si="68"/>
        <v>7692.3076923076924</v>
      </c>
      <c r="F704" s="15">
        <f t="shared" si="66"/>
        <v>7692.3076923076924</v>
      </c>
      <c r="G704" s="15">
        <f t="shared" si="69"/>
        <v>0</v>
      </c>
      <c r="H704" s="10"/>
      <c r="I704" s="9"/>
      <c r="J704" s="9"/>
      <c r="K704" s="9"/>
      <c r="L704" s="16"/>
    </row>
    <row r="705" spans="1:13" x14ac:dyDescent="0.2">
      <c r="A705" s="39">
        <v>30</v>
      </c>
      <c r="B705" s="40">
        <f t="shared" si="70"/>
        <v>44403</v>
      </c>
      <c r="C705" s="41">
        <f t="shared" si="67"/>
        <v>1</v>
      </c>
      <c r="E705" s="18">
        <f t="shared" si="68"/>
        <v>7692.3076923076924</v>
      </c>
      <c r="F705" s="15">
        <f t="shared" si="66"/>
        <v>7692.3076923076924</v>
      </c>
      <c r="G705" s="15">
        <f t="shared" si="69"/>
        <v>0</v>
      </c>
      <c r="H705" s="10"/>
      <c r="I705" s="9"/>
      <c r="J705" s="9"/>
      <c r="K705" s="9"/>
      <c r="L705" s="16"/>
    </row>
    <row r="706" spans="1:13" x14ac:dyDescent="0.2">
      <c r="A706" s="39">
        <v>31</v>
      </c>
      <c r="B706" s="40">
        <f t="shared" si="70"/>
        <v>44410</v>
      </c>
      <c r="C706" s="41">
        <f t="shared" si="67"/>
        <v>1</v>
      </c>
      <c r="E706" s="18">
        <f t="shared" si="68"/>
        <v>7692.3076923076924</v>
      </c>
      <c r="F706" s="15">
        <f t="shared" si="66"/>
        <v>7692.3076923076924</v>
      </c>
      <c r="G706" s="15">
        <f t="shared" si="69"/>
        <v>0</v>
      </c>
      <c r="H706" s="10"/>
      <c r="I706" s="9"/>
      <c r="J706" s="9"/>
      <c r="K706" s="9">
        <v>0</v>
      </c>
      <c r="L706" s="16"/>
    </row>
    <row r="707" spans="1:13" x14ac:dyDescent="0.2">
      <c r="A707" s="39">
        <v>32</v>
      </c>
      <c r="B707" s="40">
        <f t="shared" si="70"/>
        <v>44417</v>
      </c>
      <c r="C707" s="41">
        <f t="shared" si="67"/>
        <v>0.71399999999999997</v>
      </c>
      <c r="E707" s="18">
        <f t="shared" si="68"/>
        <v>5492.3076923076924</v>
      </c>
      <c r="F707" s="15">
        <f t="shared" si="66"/>
        <v>7692.3076923076924</v>
      </c>
      <c r="G707" s="15">
        <f t="shared" si="69"/>
        <v>2200</v>
      </c>
      <c r="H707" s="10"/>
      <c r="I707" s="9"/>
      <c r="J707" s="9"/>
      <c r="K707" s="9">
        <v>2200</v>
      </c>
      <c r="L707" s="16"/>
    </row>
    <row r="708" spans="1:13" x14ac:dyDescent="0.2">
      <c r="A708" s="39">
        <v>33</v>
      </c>
      <c r="B708" s="40">
        <f t="shared" si="70"/>
        <v>44424</v>
      </c>
      <c r="C708" s="41">
        <f t="shared" si="67"/>
        <v>0.85699999999999998</v>
      </c>
      <c r="E708" s="18">
        <f t="shared" si="68"/>
        <v>6592.3076923076924</v>
      </c>
      <c r="F708" s="15">
        <f t="shared" si="66"/>
        <v>7692.3076923076924</v>
      </c>
      <c r="G708" s="15">
        <f t="shared" si="69"/>
        <v>1100</v>
      </c>
      <c r="H708" s="10"/>
      <c r="I708" s="9"/>
      <c r="J708" s="9"/>
      <c r="K708" s="9">
        <v>1100</v>
      </c>
      <c r="L708" s="16"/>
    </row>
    <row r="709" spans="1:13" x14ac:dyDescent="0.2">
      <c r="A709" s="39">
        <v>34</v>
      </c>
      <c r="B709" s="40">
        <f t="shared" si="70"/>
        <v>44431</v>
      </c>
      <c r="C709" s="41">
        <f t="shared" si="67"/>
        <v>0.85699999999999998</v>
      </c>
      <c r="E709" s="18">
        <f t="shared" si="68"/>
        <v>6592.3076923076924</v>
      </c>
      <c r="F709" s="15">
        <f t="shared" si="66"/>
        <v>7692.3076923076924</v>
      </c>
      <c r="G709" s="15">
        <f t="shared" si="69"/>
        <v>1100</v>
      </c>
      <c r="H709" s="10"/>
      <c r="I709" s="9"/>
      <c r="J709" s="9"/>
      <c r="K709" s="9">
        <v>1100</v>
      </c>
      <c r="L709" s="16"/>
    </row>
    <row r="710" spans="1:13" x14ac:dyDescent="0.2">
      <c r="A710" s="39">
        <v>35</v>
      </c>
      <c r="B710" s="40">
        <f t="shared" si="70"/>
        <v>44438</v>
      </c>
      <c r="C710" s="41">
        <f t="shared" si="67"/>
        <v>0.85699999999999998</v>
      </c>
      <c r="E710" s="18">
        <f t="shared" si="68"/>
        <v>6592.3076923076924</v>
      </c>
      <c r="F710" s="15">
        <f t="shared" si="66"/>
        <v>7692.3076923076924</v>
      </c>
      <c r="G710" s="15">
        <f t="shared" si="69"/>
        <v>1100</v>
      </c>
      <c r="H710" s="10"/>
      <c r="I710" s="9"/>
      <c r="J710" s="9"/>
      <c r="K710" s="9">
        <v>1100</v>
      </c>
      <c r="L710" s="16"/>
    </row>
    <row r="711" spans="1:13" x14ac:dyDescent="0.2">
      <c r="A711" s="75">
        <v>36</v>
      </c>
      <c r="B711" s="76">
        <f t="shared" si="70"/>
        <v>44445</v>
      </c>
      <c r="C711" s="77">
        <f t="shared" si="67"/>
        <v>0.14200000000000002</v>
      </c>
      <c r="E711" s="18">
        <f t="shared" si="68"/>
        <v>1092.3076923076924</v>
      </c>
      <c r="F711" s="15">
        <f t="shared" si="66"/>
        <v>7692.3076923076924</v>
      </c>
      <c r="G711" s="15">
        <f t="shared" si="69"/>
        <v>6600</v>
      </c>
      <c r="H711" s="10"/>
      <c r="I711" s="9"/>
      <c r="J711" s="9"/>
      <c r="K711" s="9">
        <v>6600</v>
      </c>
      <c r="L711" s="16"/>
    </row>
    <row r="712" spans="1:13" x14ac:dyDescent="0.2">
      <c r="A712" s="75">
        <v>37</v>
      </c>
      <c r="B712" s="76">
        <f t="shared" si="70"/>
        <v>44452</v>
      </c>
      <c r="C712" s="77">
        <f t="shared" si="67"/>
        <v>0.14200000000000002</v>
      </c>
      <c r="E712" s="18">
        <f t="shared" si="68"/>
        <v>1092.3076923076924</v>
      </c>
      <c r="F712" s="15">
        <f t="shared" si="66"/>
        <v>7692.3076923076924</v>
      </c>
      <c r="G712" s="15">
        <f t="shared" si="69"/>
        <v>6600</v>
      </c>
      <c r="H712" s="10"/>
      <c r="I712" s="9"/>
      <c r="J712" s="9"/>
      <c r="K712" s="9">
        <v>6600</v>
      </c>
      <c r="L712" s="16"/>
    </row>
    <row r="713" spans="1:13" x14ac:dyDescent="0.2">
      <c r="A713" s="75">
        <v>38</v>
      </c>
      <c r="B713" s="76">
        <f t="shared" si="70"/>
        <v>44459</v>
      </c>
      <c r="C713" s="77">
        <f t="shared" si="67"/>
        <v>0.14200000000000002</v>
      </c>
      <c r="E713" s="18">
        <f t="shared" si="68"/>
        <v>1092.3076923076924</v>
      </c>
      <c r="F713" s="15">
        <f t="shared" ref="F713:F777" si="71">400000/52</f>
        <v>7692.3076923076924</v>
      </c>
      <c r="G713" s="15">
        <f t="shared" si="69"/>
        <v>6600</v>
      </c>
      <c r="H713" s="10"/>
      <c r="I713" s="9"/>
      <c r="J713" s="9"/>
      <c r="K713" s="9">
        <v>6600</v>
      </c>
      <c r="L713" s="16"/>
    </row>
    <row r="714" spans="1:13" x14ac:dyDescent="0.2">
      <c r="A714" s="75">
        <v>39</v>
      </c>
      <c r="B714" s="76">
        <f t="shared" si="70"/>
        <v>44466</v>
      </c>
      <c r="C714" s="77">
        <f t="shared" si="67"/>
        <v>0</v>
      </c>
      <c r="E714" s="18">
        <f t="shared" si="68"/>
        <v>-7.6923076923076223</v>
      </c>
      <c r="F714" s="15">
        <f t="shared" si="71"/>
        <v>7692.3076923076924</v>
      </c>
      <c r="G714" s="15">
        <f t="shared" si="69"/>
        <v>7700</v>
      </c>
      <c r="H714" s="10"/>
      <c r="I714" s="9"/>
      <c r="J714" s="9"/>
      <c r="K714" s="9">
        <v>7700</v>
      </c>
      <c r="L714" s="16"/>
    </row>
    <row r="715" spans="1:13" x14ac:dyDescent="0.2">
      <c r="A715" s="82">
        <v>40</v>
      </c>
      <c r="B715" s="83">
        <f t="shared" si="70"/>
        <v>44473</v>
      </c>
      <c r="C715" s="84">
        <f t="shared" si="67"/>
        <v>0.42799999999999999</v>
      </c>
      <c r="E715" s="18">
        <f t="shared" si="68"/>
        <v>3292.3076923076924</v>
      </c>
      <c r="F715" s="15">
        <f t="shared" si="71"/>
        <v>7692.3076923076924</v>
      </c>
      <c r="G715" s="15">
        <f t="shared" si="69"/>
        <v>4400</v>
      </c>
      <c r="H715" s="10"/>
      <c r="I715" s="9"/>
      <c r="J715" s="9"/>
      <c r="K715" s="9">
        <v>4400</v>
      </c>
      <c r="L715" s="16"/>
    </row>
    <row r="716" spans="1:13" x14ac:dyDescent="0.2">
      <c r="A716" s="82">
        <v>41</v>
      </c>
      <c r="B716" s="83">
        <f t="shared" si="70"/>
        <v>44480</v>
      </c>
      <c r="C716" s="84">
        <f t="shared" si="67"/>
        <v>0.14200000000000002</v>
      </c>
      <c r="E716" s="18">
        <f t="shared" si="68"/>
        <v>1092.3076923076924</v>
      </c>
      <c r="F716" s="15">
        <f t="shared" si="71"/>
        <v>7692.3076923076924</v>
      </c>
      <c r="G716" s="15">
        <f t="shared" si="69"/>
        <v>6600</v>
      </c>
      <c r="H716" s="10"/>
      <c r="I716" s="9"/>
      <c r="J716" s="9"/>
      <c r="K716" s="9">
        <v>6600</v>
      </c>
      <c r="L716" s="16"/>
    </row>
    <row r="717" spans="1:13" x14ac:dyDescent="0.2">
      <c r="A717" s="82">
        <v>42</v>
      </c>
      <c r="B717" s="83">
        <f t="shared" si="70"/>
        <v>44487</v>
      </c>
      <c r="C717" s="84">
        <f t="shared" si="67"/>
        <v>0</v>
      </c>
      <c r="E717" s="18">
        <f t="shared" si="68"/>
        <v>-7.6923076923076223</v>
      </c>
      <c r="F717" s="15">
        <f t="shared" si="71"/>
        <v>7692.3076923076924</v>
      </c>
      <c r="G717" s="15">
        <f t="shared" si="69"/>
        <v>7700</v>
      </c>
      <c r="H717" s="10"/>
      <c r="I717" s="9"/>
      <c r="J717" s="9"/>
      <c r="K717" s="9">
        <v>7700</v>
      </c>
      <c r="L717" s="16"/>
    </row>
    <row r="718" spans="1:13" x14ac:dyDescent="0.2">
      <c r="A718" s="82">
        <v>43</v>
      </c>
      <c r="B718" s="83">
        <f t="shared" si="70"/>
        <v>44494</v>
      </c>
      <c r="C718" s="84">
        <f t="shared" si="67"/>
        <v>0.14200000000000002</v>
      </c>
      <c r="E718" s="18">
        <f t="shared" si="68"/>
        <v>1092.3076923076924</v>
      </c>
      <c r="F718" s="15">
        <f t="shared" si="71"/>
        <v>7692.3076923076924</v>
      </c>
      <c r="G718" s="15">
        <f t="shared" si="69"/>
        <v>6600</v>
      </c>
      <c r="H718" s="10"/>
      <c r="I718" s="9"/>
      <c r="J718" s="9"/>
      <c r="K718" s="9">
        <v>6600</v>
      </c>
      <c r="L718" s="16"/>
      <c r="M718" t="s">
        <v>13</v>
      </c>
    </row>
    <row r="719" spans="1:13" x14ac:dyDescent="0.2">
      <c r="A719" s="75">
        <v>44</v>
      </c>
      <c r="B719" s="76">
        <f t="shared" si="70"/>
        <v>44501</v>
      </c>
      <c r="C719" s="77">
        <f t="shared" si="67"/>
        <v>0</v>
      </c>
      <c r="E719" s="18">
        <f t="shared" si="68"/>
        <v>-7.6923076923076223</v>
      </c>
      <c r="F719" s="15">
        <f t="shared" si="71"/>
        <v>7692.3076923076924</v>
      </c>
      <c r="G719" s="15">
        <f t="shared" si="69"/>
        <v>7700</v>
      </c>
      <c r="H719" s="10"/>
      <c r="I719" s="9"/>
      <c r="J719" s="9"/>
      <c r="K719" s="9">
        <v>7700</v>
      </c>
      <c r="L719" s="16"/>
      <c r="M719" t="s">
        <v>13</v>
      </c>
    </row>
    <row r="720" spans="1:13" x14ac:dyDescent="0.2">
      <c r="A720" s="75">
        <v>45</v>
      </c>
      <c r="B720" s="76">
        <f t="shared" si="70"/>
        <v>44508</v>
      </c>
      <c r="C720" s="77">
        <f t="shared" ref="C720:C745" si="72">IF((F720-G720)/F720&gt;0,(F720-G720)/F720,0)</f>
        <v>0</v>
      </c>
      <c r="E720" s="18">
        <f t="shared" ref="E720:E745" si="73">F720-G720</f>
        <v>-7.6923076923076223</v>
      </c>
      <c r="F720" s="15">
        <f t="shared" si="71"/>
        <v>7692.3076923076924</v>
      </c>
      <c r="G720" s="15">
        <f t="shared" ref="G720:G745" si="74">H720+J720+K720+L720+I720</f>
        <v>7700</v>
      </c>
      <c r="H720" s="10"/>
      <c r="I720" s="9"/>
      <c r="J720" s="9"/>
      <c r="K720" s="9">
        <v>7700</v>
      </c>
      <c r="L720" s="16"/>
    </row>
    <row r="721" spans="1:13" x14ac:dyDescent="0.2">
      <c r="A721" s="75">
        <v>46</v>
      </c>
      <c r="B721" s="76">
        <f t="shared" si="70"/>
        <v>44515</v>
      </c>
      <c r="C721" s="77">
        <f t="shared" si="72"/>
        <v>0</v>
      </c>
      <c r="E721" s="18">
        <f t="shared" si="73"/>
        <v>-7.6923076923076223</v>
      </c>
      <c r="F721" s="15">
        <f t="shared" si="71"/>
        <v>7692.3076923076924</v>
      </c>
      <c r="G721" s="15">
        <f t="shared" si="74"/>
        <v>7700</v>
      </c>
      <c r="H721" s="10"/>
      <c r="I721" s="9"/>
      <c r="J721" s="9"/>
      <c r="K721" s="9">
        <v>7700</v>
      </c>
      <c r="L721" s="16"/>
    </row>
    <row r="722" spans="1:13" x14ac:dyDescent="0.2">
      <c r="A722" s="75">
        <v>47</v>
      </c>
      <c r="B722" s="76">
        <f t="shared" si="70"/>
        <v>44522</v>
      </c>
      <c r="C722" s="77">
        <f t="shared" si="72"/>
        <v>0</v>
      </c>
      <c r="E722" s="18">
        <f t="shared" si="73"/>
        <v>-7.6923076923076223</v>
      </c>
      <c r="F722" s="15">
        <f t="shared" si="71"/>
        <v>7692.3076923076924</v>
      </c>
      <c r="G722" s="15">
        <f t="shared" si="74"/>
        <v>7700</v>
      </c>
      <c r="H722" s="10"/>
      <c r="I722" s="9"/>
      <c r="J722" s="9"/>
      <c r="K722" s="9">
        <v>7700</v>
      </c>
      <c r="L722" s="16"/>
    </row>
    <row r="723" spans="1:13" x14ac:dyDescent="0.2">
      <c r="A723" s="75">
        <v>48</v>
      </c>
      <c r="B723" s="76">
        <f t="shared" si="70"/>
        <v>44529</v>
      </c>
      <c r="C723" s="77">
        <f t="shared" si="72"/>
        <v>0</v>
      </c>
      <c r="E723" s="18">
        <f t="shared" si="73"/>
        <v>-7.6923076923076223</v>
      </c>
      <c r="F723" s="15">
        <f t="shared" si="71"/>
        <v>7692.3076923076924</v>
      </c>
      <c r="G723" s="15">
        <f t="shared" si="74"/>
        <v>7700</v>
      </c>
      <c r="H723" s="10"/>
      <c r="I723" s="9"/>
      <c r="J723" s="9"/>
      <c r="K723" s="9">
        <v>7700</v>
      </c>
      <c r="L723" s="16"/>
    </row>
    <row r="724" spans="1:13" x14ac:dyDescent="0.2">
      <c r="A724" s="82">
        <v>49</v>
      </c>
      <c r="B724" s="83">
        <f t="shared" si="70"/>
        <v>44536</v>
      </c>
      <c r="C724" s="84">
        <f t="shared" si="72"/>
        <v>0</v>
      </c>
      <c r="E724" s="18">
        <f t="shared" si="73"/>
        <v>-7.6923076923076223</v>
      </c>
      <c r="F724" s="15">
        <f t="shared" si="71"/>
        <v>7692.3076923076924</v>
      </c>
      <c r="G724" s="15">
        <f t="shared" si="74"/>
        <v>7700</v>
      </c>
      <c r="H724" s="10"/>
      <c r="I724" s="9"/>
      <c r="J724" s="9"/>
      <c r="K724" s="9">
        <v>7700</v>
      </c>
      <c r="L724" s="16"/>
      <c r="M724" t="s">
        <v>13</v>
      </c>
    </row>
    <row r="725" spans="1:13" x14ac:dyDescent="0.2">
      <c r="A725" s="82">
        <v>50</v>
      </c>
      <c r="B725" s="83">
        <f t="shared" si="70"/>
        <v>44543</v>
      </c>
      <c r="C725" s="84">
        <f t="shared" si="72"/>
        <v>0</v>
      </c>
      <c r="E725" s="18">
        <f t="shared" si="73"/>
        <v>-7.6923076923076223</v>
      </c>
      <c r="F725" s="15">
        <f t="shared" si="71"/>
        <v>7692.3076923076924</v>
      </c>
      <c r="G725" s="15">
        <f t="shared" si="74"/>
        <v>7700</v>
      </c>
      <c r="H725" s="10"/>
      <c r="I725" s="9"/>
      <c r="J725" s="9"/>
      <c r="K725" s="9">
        <v>7700</v>
      </c>
      <c r="L725" s="16"/>
    </row>
    <row r="726" spans="1:13" x14ac:dyDescent="0.2">
      <c r="A726" s="82">
        <v>51</v>
      </c>
      <c r="B726" s="83">
        <f t="shared" si="70"/>
        <v>44550</v>
      </c>
      <c r="C726" s="84">
        <f t="shared" si="72"/>
        <v>0</v>
      </c>
      <c r="E726" s="18">
        <f t="shared" si="73"/>
        <v>-7.6923076923076223</v>
      </c>
      <c r="F726" s="15">
        <f t="shared" si="71"/>
        <v>7692.3076923076924</v>
      </c>
      <c r="G726" s="15">
        <f t="shared" si="74"/>
        <v>7700</v>
      </c>
      <c r="H726" s="10"/>
      <c r="I726" s="9"/>
      <c r="J726" s="9"/>
      <c r="K726" s="9">
        <v>7700</v>
      </c>
      <c r="L726" s="16"/>
      <c r="M726" t="s">
        <v>13</v>
      </c>
    </row>
    <row r="727" spans="1:13" x14ac:dyDescent="0.2">
      <c r="A727" s="82">
        <v>52</v>
      </c>
      <c r="B727" s="83">
        <f t="shared" si="70"/>
        <v>44557</v>
      </c>
      <c r="C727" s="84">
        <f t="shared" si="72"/>
        <v>0</v>
      </c>
      <c r="E727" s="18">
        <f t="shared" si="73"/>
        <v>-7.6923076923076223</v>
      </c>
      <c r="F727" s="15">
        <f t="shared" si="71"/>
        <v>7692.3076923076924</v>
      </c>
      <c r="G727" s="15">
        <f t="shared" si="74"/>
        <v>7700</v>
      </c>
      <c r="H727" s="10"/>
      <c r="I727" s="9"/>
      <c r="J727" s="9"/>
      <c r="K727" s="9">
        <v>7700</v>
      </c>
      <c r="L727" s="16"/>
      <c r="M727" t="s">
        <v>13</v>
      </c>
    </row>
    <row r="728" spans="1:13" x14ac:dyDescent="0.2">
      <c r="A728" s="75">
        <v>1</v>
      </c>
      <c r="B728" s="76">
        <f t="shared" si="70"/>
        <v>44564</v>
      </c>
      <c r="C728" s="77">
        <f t="shared" si="72"/>
        <v>0</v>
      </c>
      <c r="E728" s="18">
        <f t="shared" si="73"/>
        <v>-7.6923076923076223</v>
      </c>
      <c r="F728" s="15">
        <f t="shared" si="71"/>
        <v>7692.3076923076924</v>
      </c>
      <c r="G728" s="15">
        <f t="shared" si="74"/>
        <v>7700</v>
      </c>
      <c r="H728" s="10"/>
      <c r="I728" s="9"/>
      <c r="J728" s="9"/>
      <c r="K728" s="9">
        <v>7700</v>
      </c>
      <c r="L728" s="16"/>
      <c r="M728" s="89" t="s">
        <v>13</v>
      </c>
    </row>
    <row r="729" spans="1:13" x14ac:dyDescent="0.2">
      <c r="A729" s="75">
        <v>2</v>
      </c>
      <c r="B729" s="76">
        <f t="shared" si="70"/>
        <v>44571</v>
      </c>
      <c r="C729" s="77">
        <f t="shared" si="72"/>
        <v>0</v>
      </c>
      <c r="E729" s="18">
        <f t="shared" si="73"/>
        <v>-7.6923076923076223</v>
      </c>
      <c r="F729" s="15">
        <f t="shared" si="71"/>
        <v>7692.3076923076924</v>
      </c>
      <c r="G729" s="15">
        <f t="shared" si="74"/>
        <v>7700</v>
      </c>
      <c r="H729" s="10"/>
      <c r="I729" s="9"/>
      <c r="J729" s="9"/>
      <c r="K729" s="9">
        <v>7700</v>
      </c>
      <c r="L729" s="16"/>
    </row>
    <row r="730" spans="1:13" x14ac:dyDescent="0.2">
      <c r="A730" s="75">
        <v>3</v>
      </c>
      <c r="B730" s="76">
        <f t="shared" si="70"/>
        <v>44578</v>
      </c>
      <c r="C730" s="77">
        <f t="shared" si="72"/>
        <v>0</v>
      </c>
      <c r="E730" s="18">
        <f t="shared" si="73"/>
        <v>-7.6923076923076223</v>
      </c>
      <c r="F730" s="15">
        <f t="shared" si="71"/>
        <v>7692.3076923076924</v>
      </c>
      <c r="G730" s="15">
        <f t="shared" si="74"/>
        <v>7700</v>
      </c>
      <c r="H730" s="10"/>
      <c r="I730" s="9"/>
      <c r="J730" s="9"/>
      <c r="K730" s="9">
        <v>7700</v>
      </c>
      <c r="L730" s="16"/>
    </row>
    <row r="731" spans="1:13" x14ac:dyDescent="0.2">
      <c r="A731" s="75">
        <v>4</v>
      </c>
      <c r="B731" s="76">
        <f t="shared" si="70"/>
        <v>44585</v>
      </c>
      <c r="C731" s="77">
        <f t="shared" si="72"/>
        <v>0</v>
      </c>
      <c r="E731" s="18">
        <f t="shared" si="73"/>
        <v>-7.6923076923076223</v>
      </c>
      <c r="F731" s="15">
        <f t="shared" si="71"/>
        <v>7692.3076923076924</v>
      </c>
      <c r="G731" s="15">
        <f t="shared" si="74"/>
        <v>7700</v>
      </c>
      <c r="H731" s="10"/>
      <c r="I731" s="9"/>
      <c r="J731" s="9"/>
      <c r="K731" s="9">
        <v>7700</v>
      </c>
      <c r="L731" s="16"/>
    </row>
    <row r="732" spans="1:13" x14ac:dyDescent="0.2">
      <c r="A732" s="82">
        <v>5</v>
      </c>
      <c r="B732" s="83">
        <f t="shared" si="70"/>
        <v>44592</v>
      </c>
      <c r="C732" s="84">
        <f t="shared" si="72"/>
        <v>0.28500000000000003</v>
      </c>
      <c r="E732" s="18">
        <f t="shared" si="73"/>
        <v>2192.3076923076924</v>
      </c>
      <c r="F732" s="15">
        <f t="shared" si="71"/>
        <v>7692.3076923076924</v>
      </c>
      <c r="G732" s="15">
        <f t="shared" si="74"/>
        <v>5500</v>
      </c>
      <c r="H732" s="10"/>
      <c r="I732" s="9"/>
      <c r="J732" s="9"/>
      <c r="K732" s="9">
        <v>5500</v>
      </c>
      <c r="L732" s="16"/>
    </row>
    <row r="733" spans="1:13" x14ac:dyDescent="0.2">
      <c r="A733" s="82">
        <v>6</v>
      </c>
      <c r="B733" s="83">
        <f t="shared" si="70"/>
        <v>44599</v>
      </c>
      <c r="C733" s="84">
        <f t="shared" si="72"/>
        <v>0.14200000000000002</v>
      </c>
      <c r="E733" s="18">
        <f t="shared" si="73"/>
        <v>1092.3076923076924</v>
      </c>
      <c r="F733" s="15">
        <f t="shared" si="71"/>
        <v>7692.3076923076924</v>
      </c>
      <c r="G733" s="15">
        <f t="shared" si="74"/>
        <v>6600</v>
      </c>
      <c r="H733" s="10"/>
      <c r="I733" s="9"/>
      <c r="J733" s="9"/>
      <c r="K733" s="9">
        <v>6600</v>
      </c>
      <c r="L733" s="16"/>
    </row>
    <row r="734" spans="1:13" x14ac:dyDescent="0.2">
      <c r="A734" s="82">
        <v>7</v>
      </c>
      <c r="B734" s="83">
        <f t="shared" si="70"/>
        <v>44606</v>
      </c>
      <c r="C734" s="84">
        <f t="shared" si="72"/>
        <v>0</v>
      </c>
      <c r="E734" s="18">
        <f t="shared" si="73"/>
        <v>-7.6923076923076223</v>
      </c>
      <c r="F734" s="15">
        <f t="shared" si="71"/>
        <v>7692.3076923076924</v>
      </c>
      <c r="G734" s="15">
        <f t="shared" si="74"/>
        <v>7700</v>
      </c>
      <c r="H734" s="10"/>
      <c r="I734" s="9"/>
      <c r="J734" s="9"/>
      <c r="K734" s="9">
        <v>7700</v>
      </c>
      <c r="L734" s="16"/>
    </row>
    <row r="735" spans="1:13" x14ac:dyDescent="0.2">
      <c r="A735" s="82">
        <v>8</v>
      </c>
      <c r="B735" s="83">
        <f t="shared" si="70"/>
        <v>44613</v>
      </c>
      <c r="C735" s="84">
        <f t="shared" si="72"/>
        <v>0.14200000000000002</v>
      </c>
      <c r="E735" s="18">
        <f t="shared" si="73"/>
        <v>1092.3076923076924</v>
      </c>
      <c r="F735" s="15">
        <f t="shared" si="71"/>
        <v>7692.3076923076924</v>
      </c>
      <c r="G735" s="15">
        <f t="shared" si="74"/>
        <v>6600</v>
      </c>
      <c r="H735" s="10"/>
      <c r="I735" s="9"/>
      <c r="J735" s="9"/>
      <c r="K735" s="9">
        <v>6600</v>
      </c>
      <c r="L735" s="16"/>
    </row>
    <row r="736" spans="1:13" x14ac:dyDescent="0.2">
      <c r="A736" s="82">
        <v>9</v>
      </c>
      <c r="B736" s="83">
        <f t="shared" si="70"/>
        <v>44620</v>
      </c>
      <c r="C736" s="84">
        <f t="shared" si="72"/>
        <v>0.42799999999999999</v>
      </c>
      <c r="E736" s="18">
        <f t="shared" si="73"/>
        <v>3292.3076923076924</v>
      </c>
      <c r="F736" s="15">
        <f t="shared" si="71"/>
        <v>7692.3076923076924</v>
      </c>
      <c r="G736" s="15">
        <f t="shared" si="74"/>
        <v>4400</v>
      </c>
      <c r="H736" s="10"/>
      <c r="I736" s="9"/>
      <c r="J736" s="9"/>
      <c r="K736" s="9">
        <v>4400</v>
      </c>
      <c r="L736" s="16"/>
    </row>
    <row r="737" spans="1:13" x14ac:dyDescent="0.2">
      <c r="A737" s="75">
        <v>10</v>
      </c>
      <c r="B737" s="76">
        <f t="shared" si="70"/>
        <v>44627</v>
      </c>
      <c r="C737" s="77">
        <f t="shared" si="72"/>
        <v>0.42799999999999999</v>
      </c>
      <c r="E737" s="18">
        <f t="shared" si="73"/>
        <v>3292.3076923076924</v>
      </c>
      <c r="F737" s="15">
        <f t="shared" si="71"/>
        <v>7692.3076923076924</v>
      </c>
      <c r="G737" s="15">
        <f t="shared" si="74"/>
        <v>4400</v>
      </c>
      <c r="H737" s="10"/>
      <c r="I737" s="9"/>
      <c r="J737" s="9"/>
      <c r="K737" s="9">
        <v>4400</v>
      </c>
      <c r="L737" s="16"/>
    </row>
    <row r="738" spans="1:13" x14ac:dyDescent="0.2">
      <c r="A738" s="75">
        <v>11</v>
      </c>
      <c r="B738" s="76">
        <f t="shared" si="70"/>
        <v>44634</v>
      </c>
      <c r="C738" s="77">
        <f t="shared" si="72"/>
        <v>0.28500000000000003</v>
      </c>
      <c r="E738" s="18">
        <f t="shared" si="73"/>
        <v>2192.3076923076924</v>
      </c>
      <c r="F738" s="15">
        <f t="shared" si="71"/>
        <v>7692.3076923076924</v>
      </c>
      <c r="G738" s="15">
        <f t="shared" si="74"/>
        <v>5500</v>
      </c>
      <c r="H738" s="10"/>
      <c r="I738" s="9"/>
      <c r="J738" s="9"/>
      <c r="K738" s="9">
        <v>5500</v>
      </c>
      <c r="L738" s="16"/>
    </row>
    <row r="739" spans="1:13" x14ac:dyDescent="0.2">
      <c r="A739" s="75">
        <v>12</v>
      </c>
      <c r="B739" s="76">
        <f t="shared" si="70"/>
        <v>44641</v>
      </c>
      <c r="C739" s="77">
        <f t="shared" si="72"/>
        <v>0.28500000000000003</v>
      </c>
      <c r="E739" s="18">
        <f t="shared" si="73"/>
        <v>2192.3076923076924</v>
      </c>
      <c r="F739" s="15">
        <f t="shared" si="71"/>
        <v>7692.3076923076924</v>
      </c>
      <c r="G739" s="15">
        <f t="shared" si="74"/>
        <v>5500</v>
      </c>
      <c r="H739" s="10"/>
      <c r="I739" s="9"/>
      <c r="J739" s="9"/>
      <c r="K739" s="9">
        <v>5500</v>
      </c>
      <c r="L739" s="16"/>
    </row>
    <row r="740" spans="1:13" x14ac:dyDescent="0.2">
      <c r="A740" s="75">
        <v>13</v>
      </c>
      <c r="B740" s="76">
        <f t="shared" si="70"/>
        <v>44648</v>
      </c>
      <c r="C740" s="77">
        <f t="shared" si="72"/>
        <v>0.28500000000000003</v>
      </c>
      <c r="E740" s="18">
        <f t="shared" si="73"/>
        <v>2192.3076923076924</v>
      </c>
      <c r="F740" s="15">
        <f t="shared" si="71"/>
        <v>7692.3076923076924</v>
      </c>
      <c r="G740" s="15">
        <f t="shared" si="74"/>
        <v>5500</v>
      </c>
      <c r="H740" s="10"/>
      <c r="I740" s="9"/>
      <c r="J740" s="9"/>
      <c r="K740" s="9">
        <v>5500</v>
      </c>
      <c r="L740" s="16"/>
    </row>
    <row r="741" spans="1:13" x14ac:dyDescent="0.2">
      <c r="A741" s="82">
        <v>14</v>
      </c>
      <c r="B741" s="83">
        <f t="shared" si="70"/>
        <v>44655</v>
      </c>
      <c r="C741" s="84">
        <f t="shared" si="72"/>
        <v>0.28500000000000003</v>
      </c>
      <c r="E741" s="18">
        <f t="shared" si="73"/>
        <v>2192.3076923076924</v>
      </c>
      <c r="F741" s="15">
        <f t="shared" si="71"/>
        <v>7692.3076923076924</v>
      </c>
      <c r="G741" s="15">
        <f t="shared" si="74"/>
        <v>5500</v>
      </c>
      <c r="H741" s="10"/>
      <c r="I741" s="9"/>
      <c r="J741" s="9"/>
      <c r="K741" s="9">
        <v>5500</v>
      </c>
      <c r="L741" s="16"/>
    </row>
    <row r="742" spans="1:13" x14ac:dyDescent="0.2">
      <c r="A742" s="82">
        <v>15</v>
      </c>
      <c r="B742" s="83">
        <f t="shared" si="70"/>
        <v>44662</v>
      </c>
      <c r="C742" s="84">
        <f t="shared" si="72"/>
        <v>0.28500000000000003</v>
      </c>
      <c r="E742" s="18">
        <f t="shared" si="73"/>
        <v>2192.3076923076924</v>
      </c>
      <c r="F742" s="15">
        <f t="shared" si="71"/>
        <v>7692.3076923076924</v>
      </c>
      <c r="G742" s="15">
        <f t="shared" si="74"/>
        <v>5500</v>
      </c>
      <c r="H742" s="10"/>
      <c r="I742" s="9"/>
      <c r="J742" s="9"/>
      <c r="K742" s="9">
        <v>5500</v>
      </c>
      <c r="L742" s="16"/>
    </row>
    <row r="743" spans="1:13" x14ac:dyDescent="0.2">
      <c r="A743" s="82">
        <v>16</v>
      </c>
      <c r="B743" s="83">
        <f t="shared" si="70"/>
        <v>44669</v>
      </c>
      <c r="C743" s="84">
        <f t="shared" si="72"/>
        <v>0.14200000000000002</v>
      </c>
      <c r="E743" s="18">
        <f t="shared" si="73"/>
        <v>1092.3076923076924</v>
      </c>
      <c r="F743" s="15">
        <f t="shared" si="71"/>
        <v>7692.3076923076924</v>
      </c>
      <c r="G743" s="15">
        <f t="shared" si="74"/>
        <v>6600</v>
      </c>
      <c r="H743" s="10"/>
      <c r="I743" s="9"/>
      <c r="J743" s="9"/>
      <c r="K743" s="9">
        <v>6600</v>
      </c>
      <c r="L743" s="16"/>
      <c r="M743" s="89" t="s">
        <v>13</v>
      </c>
    </row>
    <row r="744" spans="1:13" x14ac:dyDescent="0.2">
      <c r="A744" s="82">
        <v>17</v>
      </c>
      <c r="B744" s="83">
        <f t="shared" si="70"/>
        <v>44676</v>
      </c>
      <c r="C744" s="84">
        <f t="shared" si="72"/>
        <v>0.14200000000000002</v>
      </c>
      <c r="E744" s="18">
        <f t="shared" si="73"/>
        <v>1092.3076923076924</v>
      </c>
      <c r="F744" s="15">
        <f t="shared" si="71"/>
        <v>7692.3076923076924</v>
      </c>
      <c r="G744" s="15">
        <f t="shared" si="74"/>
        <v>6600</v>
      </c>
      <c r="H744" s="10"/>
      <c r="I744" s="9"/>
      <c r="J744" s="9"/>
      <c r="K744" s="9">
        <v>6600</v>
      </c>
      <c r="L744" s="16"/>
      <c r="M744" s="89" t="s">
        <v>13</v>
      </c>
    </row>
    <row r="745" spans="1:13" x14ac:dyDescent="0.2">
      <c r="A745" s="75">
        <v>18</v>
      </c>
      <c r="B745" s="76">
        <f t="shared" si="70"/>
        <v>44683</v>
      </c>
      <c r="C745" s="77">
        <f t="shared" si="72"/>
        <v>0.28500000000000003</v>
      </c>
      <c r="E745" s="18">
        <f t="shared" si="73"/>
        <v>2192.3076923076924</v>
      </c>
      <c r="F745" s="15">
        <f t="shared" si="71"/>
        <v>7692.3076923076924</v>
      </c>
      <c r="G745" s="15">
        <f t="shared" si="74"/>
        <v>5500</v>
      </c>
      <c r="H745" s="10"/>
      <c r="I745" s="9"/>
      <c r="J745" s="9"/>
      <c r="K745" s="9">
        <v>5500</v>
      </c>
      <c r="L745" s="16"/>
    </row>
    <row r="746" spans="1:13" x14ac:dyDescent="0.2">
      <c r="A746" s="75">
        <v>19</v>
      </c>
      <c r="B746" s="76">
        <f t="shared" si="70"/>
        <v>44690</v>
      </c>
      <c r="C746" s="77">
        <f t="shared" ref="C746" si="75">IF((F746-G746)/F746&gt;0,(F746-G746)/F746,0)</f>
        <v>0.28500000000000003</v>
      </c>
      <c r="E746" s="18">
        <f t="shared" ref="E746" si="76">F746-G746</f>
        <v>2192.3076923076924</v>
      </c>
      <c r="F746" s="15">
        <f t="shared" si="71"/>
        <v>7692.3076923076924</v>
      </c>
      <c r="G746" s="15">
        <f t="shared" ref="G746" si="77">H746+J746+K746+L746+I746</f>
        <v>5500</v>
      </c>
      <c r="H746" s="10"/>
      <c r="I746" s="9"/>
      <c r="J746" s="9"/>
      <c r="K746" s="9">
        <v>5500</v>
      </c>
      <c r="L746" s="16"/>
    </row>
    <row r="747" spans="1:13" x14ac:dyDescent="0.2">
      <c r="A747" s="75">
        <v>20</v>
      </c>
      <c r="B747" s="76">
        <f t="shared" si="70"/>
        <v>44697</v>
      </c>
      <c r="C747" s="77">
        <f t="shared" ref="C747:C776" si="78">IF((F747-G747)/F747&gt;0,(F747-G747)/F747,0)</f>
        <v>0.28500000000000003</v>
      </c>
      <c r="E747" s="18">
        <f t="shared" ref="E747:E776" si="79">F747-G747</f>
        <v>2192.3076923076924</v>
      </c>
      <c r="F747" s="15">
        <f t="shared" si="71"/>
        <v>7692.3076923076924</v>
      </c>
      <c r="G747" s="15">
        <f t="shared" ref="G747:G776" si="80">H747+J747+K747+L747+I747</f>
        <v>5500</v>
      </c>
      <c r="H747" s="10"/>
      <c r="I747" s="9"/>
      <c r="J747" s="9"/>
      <c r="K747" s="9">
        <v>5500</v>
      </c>
      <c r="L747" s="16"/>
    </row>
    <row r="748" spans="1:13" x14ac:dyDescent="0.2">
      <c r="A748" s="75">
        <v>21</v>
      </c>
      <c r="B748" s="76">
        <f t="shared" si="70"/>
        <v>44704</v>
      </c>
      <c r="C748" s="77">
        <f t="shared" si="78"/>
        <v>0.14200000000000002</v>
      </c>
      <c r="E748" s="18">
        <f t="shared" si="79"/>
        <v>1092.3076923076924</v>
      </c>
      <c r="F748" s="15">
        <f t="shared" si="71"/>
        <v>7692.3076923076924</v>
      </c>
      <c r="G748" s="15">
        <f t="shared" si="80"/>
        <v>6600</v>
      </c>
      <c r="H748" s="10"/>
      <c r="I748" s="9"/>
      <c r="J748" s="9"/>
      <c r="K748" s="9">
        <v>6600</v>
      </c>
      <c r="L748" s="16"/>
      <c r="M748" s="89" t="s">
        <v>13</v>
      </c>
    </row>
    <row r="749" spans="1:13" x14ac:dyDescent="0.2">
      <c r="A749" s="75">
        <v>22</v>
      </c>
      <c r="B749" s="76">
        <f t="shared" si="70"/>
        <v>44711</v>
      </c>
      <c r="C749" s="77">
        <f t="shared" si="78"/>
        <v>0.14200000000000002</v>
      </c>
      <c r="E749" s="18">
        <f t="shared" si="79"/>
        <v>1092.3076923076924</v>
      </c>
      <c r="F749" s="15">
        <f t="shared" si="71"/>
        <v>7692.3076923076924</v>
      </c>
      <c r="G749" s="15">
        <f t="shared" si="80"/>
        <v>6600</v>
      </c>
      <c r="H749" s="10"/>
      <c r="I749" s="9"/>
      <c r="J749" s="9"/>
      <c r="K749" s="9">
        <v>6600</v>
      </c>
      <c r="L749" s="16"/>
    </row>
    <row r="750" spans="1:13" x14ac:dyDescent="0.2">
      <c r="A750" s="82">
        <v>23</v>
      </c>
      <c r="B750" s="83">
        <f t="shared" si="70"/>
        <v>44718</v>
      </c>
      <c r="C750" s="84">
        <f t="shared" si="78"/>
        <v>0.28500000000000003</v>
      </c>
      <c r="E750" s="18">
        <f t="shared" si="79"/>
        <v>2192.3076923076924</v>
      </c>
      <c r="F750" s="15">
        <f t="shared" si="71"/>
        <v>7692.3076923076924</v>
      </c>
      <c r="G750" s="15">
        <f t="shared" si="80"/>
        <v>5500</v>
      </c>
      <c r="H750" s="10"/>
      <c r="I750" s="9"/>
      <c r="J750" s="9"/>
      <c r="K750" s="9">
        <v>5500</v>
      </c>
      <c r="L750" s="16"/>
      <c r="M750" s="89" t="s">
        <v>13</v>
      </c>
    </row>
    <row r="751" spans="1:13" x14ac:dyDescent="0.2">
      <c r="A751" s="82">
        <v>24</v>
      </c>
      <c r="B751" s="83">
        <f t="shared" si="70"/>
        <v>44725</v>
      </c>
      <c r="C751" s="84">
        <f t="shared" si="78"/>
        <v>0.28500000000000003</v>
      </c>
      <c r="E751" s="18">
        <f t="shared" si="79"/>
        <v>2192.3076923076924</v>
      </c>
      <c r="F751" s="15">
        <f t="shared" si="71"/>
        <v>7692.3076923076924</v>
      </c>
      <c r="G751" s="15">
        <f t="shared" si="80"/>
        <v>5500</v>
      </c>
      <c r="H751" s="10"/>
      <c r="I751" s="9"/>
      <c r="J751" s="9"/>
      <c r="K751" s="9">
        <v>5500</v>
      </c>
      <c r="L751" s="16"/>
      <c r="M751" s="89" t="s">
        <v>13</v>
      </c>
    </row>
    <row r="752" spans="1:13" x14ac:dyDescent="0.2">
      <c r="A752" s="82">
        <v>25</v>
      </c>
      <c r="B752" s="83">
        <f t="shared" si="70"/>
        <v>44732</v>
      </c>
      <c r="C752" s="84">
        <f t="shared" si="78"/>
        <v>0.42799999999999999</v>
      </c>
      <c r="E752" s="18">
        <f t="shared" si="79"/>
        <v>3292.3076923076924</v>
      </c>
      <c r="F752" s="15">
        <f t="shared" si="71"/>
        <v>7692.3076923076924</v>
      </c>
      <c r="G752" s="15">
        <f t="shared" si="80"/>
        <v>4400</v>
      </c>
      <c r="H752" s="10"/>
      <c r="I752" s="9"/>
      <c r="J752" s="9"/>
      <c r="K752" s="9">
        <v>4400</v>
      </c>
      <c r="L752" s="16"/>
    </row>
    <row r="753" spans="1:20" x14ac:dyDescent="0.2">
      <c r="A753" s="82">
        <v>26</v>
      </c>
      <c r="B753" s="83">
        <f t="shared" si="70"/>
        <v>44739</v>
      </c>
      <c r="C753" s="84">
        <f t="shared" si="78"/>
        <v>0.42799999999999999</v>
      </c>
      <c r="E753" s="18">
        <f t="shared" si="79"/>
        <v>3292.3076923076924</v>
      </c>
      <c r="F753" s="15">
        <f t="shared" si="71"/>
        <v>7692.3076923076924</v>
      </c>
      <c r="G753" s="15">
        <f t="shared" si="80"/>
        <v>4400</v>
      </c>
      <c r="H753" s="10"/>
      <c r="I753" s="9"/>
      <c r="J753" s="9"/>
      <c r="K753" s="9">
        <v>4400</v>
      </c>
      <c r="L753" s="16"/>
    </row>
    <row r="754" spans="1:20" x14ac:dyDescent="0.2">
      <c r="A754" s="75">
        <v>27</v>
      </c>
      <c r="B754" s="76">
        <f t="shared" si="70"/>
        <v>44746</v>
      </c>
      <c r="C754" s="77">
        <f t="shared" si="78"/>
        <v>0</v>
      </c>
      <c r="E754" s="18">
        <f t="shared" si="79"/>
        <v>-7.6923076923076223</v>
      </c>
      <c r="F754" s="15">
        <f t="shared" si="71"/>
        <v>7692.3076923076924</v>
      </c>
      <c r="G754" s="15">
        <f t="shared" si="80"/>
        <v>7700</v>
      </c>
      <c r="H754" s="10"/>
      <c r="I754" s="9"/>
      <c r="J754" s="9"/>
      <c r="K754" s="9">
        <v>7700</v>
      </c>
      <c r="L754" s="16"/>
    </row>
    <row r="755" spans="1:20" x14ac:dyDescent="0.2">
      <c r="A755" s="75">
        <v>28</v>
      </c>
      <c r="B755" s="76">
        <f t="shared" si="70"/>
        <v>44753</v>
      </c>
      <c r="C755" s="77">
        <f t="shared" si="78"/>
        <v>0</v>
      </c>
      <c r="E755" s="18">
        <f t="shared" si="79"/>
        <v>-7.6923076923076223</v>
      </c>
      <c r="F755" s="15">
        <f t="shared" si="71"/>
        <v>7692.3076923076924</v>
      </c>
      <c r="G755" s="15">
        <f t="shared" si="80"/>
        <v>7700</v>
      </c>
      <c r="H755" s="10"/>
      <c r="I755" s="9"/>
      <c r="J755" s="9"/>
      <c r="K755" s="9">
        <v>7700</v>
      </c>
      <c r="L755" s="16"/>
    </row>
    <row r="756" spans="1:20" x14ac:dyDescent="0.2">
      <c r="A756" s="75">
        <v>29</v>
      </c>
      <c r="B756" s="76">
        <f t="shared" si="70"/>
        <v>44760</v>
      </c>
      <c r="C756" s="77">
        <f t="shared" si="78"/>
        <v>0</v>
      </c>
      <c r="E756" s="18">
        <f t="shared" si="79"/>
        <v>-7.6923076923076223</v>
      </c>
      <c r="F756" s="15">
        <f t="shared" si="71"/>
        <v>7692.3076923076924</v>
      </c>
      <c r="G756" s="15">
        <f t="shared" si="80"/>
        <v>7700</v>
      </c>
      <c r="H756" s="10"/>
      <c r="I756" s="9"/>
      <c r="J756" s="9"/>
      <c r="K756" s="9">
        <v>7700</v>
      </c>
      <c r="L756" s="16"/>
      <c r="O756" s="78"/>
      <c r="P756" s="78"/>
      <c r="Q756" s="78"/>
      <c r="R756" s="78"/>
      <c r="S756" s="78"/>
      <c r="T756" s="78"/>
    </row>
    <row r="757" spans="1:20" x14ac:dyDescent="0.2">
      <c r="A757" s="75">
        <v>30</v>
      </c>
      <c r="B757" s="76">
        <f t="shared" si="70"/>
        <v>44767</v>
      </c>
      <c r="C757" s="77">
        <f t="shared" si="78"/>
        <v>0</v>
      </c>
      <c r="E757" s="18">
        <f t="shared" si="79"/>
        <v>-7.6923076923076223</v>
      </c>
      <c r="F757" s="15">
        <f t="shared" si="71"/>
        <v>7692.3076923076924</v>
      </c>
      <c r="G757" s="15">
        <f t="shared" si="80"/>
        <v>7700</v>
      </c>
      <c r="H757" s="10"/>
      <c r="I757" s="9"/>
      <c r="J757" s="9"/>
      <c r="K757" s="9">
        <v>7700</v>
      </c>
      <c r="L757" s="16"/>
    </row>
    <row r="758" spans="1:20" x14ac:dyDescent="0.2">
      <c r="A758" s="82">
        <v>31</v>
      </c>
      <c r="B758" s="83">
        <f t="shared" si="70"/>
        <v>44774</v>
      </c>
      <c r="C758" s="84">
        <f t="shared" si="78"/>
        <v>0</v>
      </c>
      <c r="E758" s="18">
        <f t="shared" si="79"/>
        <v>-7.6923076923076223</v>
      </c>
      <c r="F758" s="15">
        <f t="shared" si="71"/>
        <v>7692.3076923076924</v>
      </c>
      <c r="G758" s="15">
        <f t="shared" si="80"/>
        <v>7700</v>
      </c>
      <c r="H758" s="10"/>
      <c r="I758" s="9"/>
      <c r="J758" s="9"/>
      <c r="K758" s="9">
        <v>7700</v>
      </c>
      <c r="L758" s="16"/>
    </row>
    <row r="759" spans="1:20" x14ac:dyDescent="0.2">
      <c r="A759" s="82">
        <v>32</v>
      </c>
      <c r="B759" s="83">
        <f t="shared" si="70"/>
        <v>44781</v>
      </c>
      <c r="C759" s="84">
        <f t="shared" si="78"/>
        <v>0</v>
      </c>
      <c r="E759" s="18">
        <f t="shared" si="79"/>
        <v>-7.6923076923076223</v>
      </c>
      <c r="F759" s="15">
        <f t="shared" si="71"/>
        <v>7692.3076923076924</v>
      </c>
      <c r="G759" s="15">
        <f t="shared" si="80"/>
        <v>7700</v>
      </c>
      <c r="H759" s="10"/>
      <c r="I759" s="9"/>
      <c r="J759" s="9"/>
      <c r="K759" s="9">
        <v>7700</v>
      </c>
      <c r="L759" s="16"/>
    </row>
    <row r="760" spans="1:20" x14ac:dyDescent="0.2">
      <c r="A760" s="82">
        <v>33</v>
      </c>
      <c r="B760" s="83">
        <f t="shared" si="70"/>
        <v>44788</v>
      </c>
      <c r="C760" s="84">
        <f t="shared" si="78"/>
        <v>0</v>
      </c>
      <c r="E760" s="18">
        <f t="shared" si="79"/>
        <v>-7.6923076923076223</v>
      </c>
      <c r="F760" s="15">
        <f t="shared" si="71"/>
        <v>7692.3076923076924</v>
      </c>
      <c r="G760" s="15">
        <f t="shared" si="80"/>
        <v>7700</v>
      </c>
      <c r="H760" s="10"/>
      <c r="I760" s="9"/>
      <c r="J760" s="9"/>
      <c r="K760" s="9">
        <v>7700</v>
      </c>
      <c r="L760" s="16"/>
      <c r="M760" s="89" t="s">
        <v>13</v>
      </c>
    </row>
    <row r="761" spans="1:20" x14ac:dyDescent="0.2">
      <c r="A761" s="82">
        <v>34</v>
      </c>
      <c r="B761" s="83">
        <f t="shared" si="70"/>
        <v>44795</v>
      </c>
      <c r="C761" s="84">
        <f t="shared" si="78"/>
        <v>0</v>
      </c>
      <c r="E761" s="18">
        <f t="shared" si="79"/>
        <v>-7.6923076923076223</v>
      </c>
      <c r="F761" s="15">
        <f t="shared" si="71"/>
        <v>7692.3076923076924</v>
      </c>
      <c r="G761" s="15">
        <f t="shared" si="80"/>
        <v>7700</v>
      </c>
      <c r="H761" s="10"/>
      <c r="I761" s="9"/>
      <c r="J761" s="9"/>
      <c r="K761" s="9">
        <v>7700</v>
      </c>
      <c r="L761" s="16"/>
    </row>
    <row r="762" spans="1:20" x14ac:dyDescent="0.2">
      <c r="A762" s="82">
        <v>35</v>
      </c>
      <c r="B762" s="83">
        <f t="shared" si="70"/>
        <v>44802</v>
      </c>
      <c r="C762" s="84">
        <f t="shared" si="78"/>
        <v>0</v>
      </c>
      <c r="E762" s="18">
        <f t="shared" si="79"/>
        <v>-7.6923076923076223</v>
      </c>
      <c r="F762" s="15">
        <f t="shared" si="71"/>
        <v>7692.3076923076924</v>
      </c>
      <c r="G762" s="15">
        <f t="shared" si="80"/>
        <v>7700</v>
      </c>
      <c r="H762" s="10"/>
      <c r="I762" s="9"/>
      <c r="J762" s="9"/>
      <c r="K762" s="9">
        <v>7700</v>
      </c>
      <c r="L762" s="16"/>
    </row>
    <row r="763" spans="1:20" x14ac:dyDescent="0.2">
      <c r="A763" s="75">
        <v>36</v>
      </c>
      <c r="B763" s="76">
        <f t="shared" si="70"/>
        <v>44809</v>
      </c>
      <c r="C763" s="77">
        <f t="shared" si="78"/>
        <v>0</v>
      </c>
      <c r="E763" s="18">
        <f t="shared" si="79"/>
        <v>-7.6923076923076223</v>
      </c>
      <c r="F763" s="15">
        <f t="shared" si="71"/>
        <v>7692.3076923076924</v>
      </c>
      <c r="G763" s="15">
        <f t="shared" si="80"/>
        <v>7700</v>
      </c>
      <c r="H763" s="10"/>
      <c r="I763" s="9"/>
      <c r="J763" s="9"/>
      <c r="K763" s="9">
        <v>7700</v>
      </c>
      <c r="L763" s="16"/>
    </row>
    <row r="764" spans="1:20" x14ac:dyDescent="0.2">
      <c r="A764" s="75">
        <v>37</v>
      </c>
      <c r="B764" s="76">
        <f t="shared" si="70"/>
        <v>44816</v>
      </c>
      <c r="C764" s="77">
        <f t="shared" si="78"/>
        <v>0</v>
      </c>
      <c r="E764" s="18">
        <f t="shared" si="79"/>
        <v>-7.6923076923076223</v>
      </c>
      <c r="F764" s="15">
        <f t="shared" si="71"/>
        <v>7692.3076923076924</v>
      </c>
      <c r="G764" s="15">
        <f t="shared" si="80"/>
        <v>7700</v>
      </c>
      <c r="H764" s="10"/>
      <c r="I764" s="9"/>
      <c r="J764" s="9"/>
      <c r="K764" s="9">
        <v>7700</v>
      </c>
      <c r="L764" s="16"/>
    </row>
    <row r="765" spans="1:20" x14ac:dyDescent="0.2">
      <c r="A765" s="75">
        <v>38</v>
      </c>
      <c r="B765" s="76">
        <f t="shared" si="70"/>
        <v>44823</v>
      </c>
      <c r="C765" s="77">
        <f t="shared" si="78"/>
        <v>0</v>
      </c>
      <c r="E765" s="18">
        <f t="shared" si="79"/>
        <v>-7.6923076923076223</v>
      </c>
      <c r="F765" s="15">
        <f t="shared" si="71"/>
        <v>7692.3076923076924</v>
      </c>
      <c r="G765" s="15">
        <f t="shared" si="80"/>
        <v>7700</v>
      </c>
      <c r="H765" s="10"/>
      <c r="I765" s="9"/>
      <c r="J765" s="9"/>
      <c r="K765" s="9">
        <v>7700</v>
      </c>
      <c r="L765" s="16"/>
    </row>
    <row r="766" spans="1:20" x14ac:dyDescent="0.2">
      <c r="A766" s="75">
        <v>39</v>
      </c>
      <c r="B766" s="76">
        <f t="shared" ref="B766:B829" si="81">B765+7</f>
        <v>44830</v>
      </c>
      <c r="C766" s="77">
        <f t="shared" si="78"/>
        <v>0</v>
      </c>
      <c r="E766" s="18">
        <f t="shared" si="79"/>
        <v>-7.6923076923076223</v>
      </c>
      <c r="F766" s="15">
        <f t="shared" si="71"/>
        <v>7692.3076923076924</v>
      </c>
      <c r="G766" s="15">
        <f t="shared" si="80"/>
        <v>7700</v>
      </c>
      <c r="H766" s="10"/>
      <c r="I766" s="9"/>
      <c r="J766" s="9"/>
      <c r="K766" s="9">
        <v>7700</v>
      </c>
      <c r="L766" s="16"/>
    </row>
    <row r="767" spans="1:20" x14ac:dyDescent="0.2">
      <c r="A767" s="82">
        <v>40</v>
      </c>
      <c r="B767" s="83">
        <f t="shared" si="81"/>
        <v>44837</v>
      </c>
      <c r="C767" s="84">
        <f t="shared" si="78"/>
        <v>0</v>
      </c>
      <c r="E767" s="18">
        <f t="shared" si="79"/>
        <v>-7.6923076923076223</v>
      </c>
      <c r="F767" s="15">
        <f t="shared" si="71"/>
        <v>7692.3076923076924</v>
      </c>
      <c r="G767" s="15">
        <f t="shared" si="80"/>
        <v>7700</v>
      </c>
      <c r="H767" s="10"/>
      <c r="I767" s="9"/>
      <c r="J767" s="9"/>
      <c r="K767" s="9">
        <v>7700</v>
      </c>
      <c r="L767" s="16"/>
    </row>
    <row r="768" spans="1:20" x14ac:dyDescent="0.2">
      <c r="A768" s="82">
        <v>41</v>
      </c>
      <c r="B768" s="83">
        <f t="shared" si="81"/>
        <v>44844</v>
      </c>
      <c r="C768" s="84">
        <f t="shared" si="78"/>
        <v>0</v>
      </c>
      <c r="E768" s="18">
        <f t="shared" si="79"/>
        <v>-7.6923076923076223</v>
      </c>
      <c r="F768" s="15">
        <f t="shared" si="71"/>
        <v>7692.3076923076924</v>
      </c>
      <c r="G768" s="15">
        <f t="shared" si="80"/>
        <v>7700</v>
      </c>
      <c r="H768" s="10"/>
      <c r="I768" s="9"/>
      <c r="J768" s="9"/>
      <c r="K768" s="9">
        <v>7700</v>
      </c>
      <c r="L768" s="16"/>
    </row>
    <row r="769" spans="1:18" x14ac:dyDescent="0.2">
      <c r="A769" s="82">
        <v>42</v>
      </c>
      <c r="B769" s="83">
        <f t="shared" si="81"/>
        <v>44851</v>
      </c>
      <c r="C769" s="84">
        <f t="shared" si="78"/>
        <v>0</v>
      </c>
      <c r="E769" s="18">
        <f t="shared" si="79"/>
        <v>-7.6923076923076223</v>
      </c>
      <c r="F769" s="15">
        <f t="shared" si="71"/>
        <v>7692.3076923076924</v>
      </c>
      <c r="G769" s="15">
        <f t="shared" si="80"/>
        <v>7700</v>
      </c>
      <c r="H769" s="10"/>
      <c r="I769" s="9"/>
      <c r="J769" s="9"/>
      <c r="K769" s="9">
        <v>7700</v>
      </c>
      <c r="L769" s="16"/>
    </row>
    <row r="770" spans="1:18" x14ac:dyDescent="0.2">
      <c r="A770" s="82">
        <v>43</v>
      </c>
      <c r="B770" s="83">
        <f t="shared" si="81"/>
        <v>44858</v>
      </c>
      <c r="C770" s="84">
        <f t="shared" si="78"/>
        <v>0</v>
      </c>
      <c r="E770" s="18">
        <f t="shared" si="79"/>
        <v>-7.6923076923076223</v>
      </c>
      <c r="F770" s="15">
        <f t="shared" si="71"/>
        <v>7692.3076923076924</v>
      </c>
      <c r="G770" s="15">
        <f t="shared" si="80"/>
        <v>7700</v>
      </c>
      <c r="H770" s="10"/>
      <c r="I770" s="9"/>
      <c r="J770" s="9"/>
      <c r="K770" s="9">
        <v>7700</v>
      </c>
      <c r="L770" s="16"/>
      <c r="M770" s="89" t="s">
        <v>13</v>
      </c>
    </row>
    <row r="771" spans="1:18" x14ac:dyDescent="0.2">
      <c r="A771" s="82">
        <v>44</v>
      </c>
      <c r="B771" s="83">
        <f t="shared" si="81"/>
        <v>44865</v>
      </c>
      <c r="C771" s="84">
        <f t="shared" si="78"/>
        <v>0</v>
      </c>
      <c r="E771" s="18">
        <f t="shared" si="79"/>
        <v>-7.6923076923076223</v>
      </c>
      <c r="F771" s="15">
        <f t="shared" si="71"/>
        <v>7692.3076923076924</v>
      </c>
      <c r="G771" s="15">
        <f t="shared" si="80"/>
        <v>7700</v>
      </c>
      <c r="H771" s="10"/>
      <c r="I771" s="9"/>
      <c r="J771" s="9"/>
      <c r="K771" s="9">
        <v>7700</v>
      </c>
      <c r="L771" s="16"/>
      <c r="M771" s="89" t="s">
        <v>13</v>
      </c>
      <c r="N771" s="24" t="s">
        <v>87</v>
      </c>
      <c r="O771" s="24"/>
      <c r="P771" s="24"/>
      <c r="Q771" s="24"/>
      <c r="R771" s="24"/>
    </row>
    <row r="772" spans="1:18" x14ac:dyDescent="0.2">
      <c r="A772" s="75">
        <v>45</v>
      </c>
      <c r="B772" s="76">
        <f t="shared" si="81"/>
        <v>44872</v>
      </c>
      <c r="C772" s="77">
        <f t="shared" si="78"/>
        <v>0.42799999999999999</v>
      </c>
      <c r="E772" s="18">
        <f t="shared" si="79"/>
        <v>3292.3076923076924</v>
      </c>
      <c r="F772" s="15">
        <f t="shared" si="71"/>
        <v>7692.3076923076924</v>
      </c>
      <c r="G772" s="15">
        <f t="shared" si="80"/>
        <v>4400</v>
      </c>
      <c r="H772" s="10"/>
      <c r="I772" s="9"/>
      <c r="J772" s="9"/>
      <c r="K772" s="9">
        <v>4400</v>
      </c>
      <c r="L772" s="16"/>
    </row>
    <row r="773" spans="1:18" x14ac:dyDescent="0.2">
      <c r="A773" s="75">
        <v>46</v>
      </c>
      <c r="B773" s="76">
        <f t="shared" si="81"/>
        <v>44879</v>
      </c>
      <c r="C773" s="77">
        <f t="shared" si="78"/>
        <v>0.14200000000000002</v>
      </c>
      <c r="E773" s="18">
        <f t="shared" si="79"/>
        <v>1092.3076923076924</v>
      </c>
      <c r="F773" s="15">
        <f t="shared" si="71"/>
        <v>7692.3076923076924</v>
      </c>
      <c r="G773" s="15">
        <f t="shared" si="80"/>
        <v>6600</v>
      </c>
      <c r="H773" s="10"/>
      <c r="I773" s="9"/>
      <c r="J773" s="9"/>
      <c r="K773" s="9">
        <v>6600</v>
      </c>
      <c r="L773" s="16"/>
    </row>
    <row r="774" spans="1:18" x14ac:dyDescent="0.2">
      <c r="A774" s="75">
        <v>47</v>
      </c>
      <c r="B774" s="76">
        <f t="shared" si="81"/>
        <v>44886</v>
      </c>
      <c r="C774" s="77">
        <f t="shared" si="78"/>
        <v>0.14200000000000002</v>
      </c>
      <c r="E774" s="18">
        <f t="shared" si="79"/>
        <v>1092.3076923076924</v>
      </c>
      <c r="F774" s="15">
        <f t="shared" si="71"/>
        <v>7692.3076923076924</v>
      </c>
      <c r="G774" s="15">
        <f t="shared" si="80"/>
        <v>6600</v>
      </c>
      <c r="H774" s="10"/>
      <c r="I774" s="9"/>
      <c r="J774" s="9"/>
      <c r="K774" s="9">
        <v>6600</v>
      </c>
      <c r="L774" s="16"/>
    </row>
    <row r="775" spans="1:18" x14ac:dyDescent="0.2">
      <c r="A775" s="75">
        <v>48</v>
      </c>
      <c r="B775" s="76">
        <f t="shared" si="81"/>
        <v>44893</v>
      </c>
      <c r="C775" s="77">
        <f t="shared" si="78"/>
        <v>0.28500000000000003</v>
      </c>
      <c r="E775" s="18">
        <f t="shared" si="79"/>
        <v>2192.3076923076924</v>
      </c>
      <c r="F775" s="15">
        <f t="shared" si="71"/>
        <v>7692.3076923076924</v>
      </c>
      <c r="G775" s="15">
        <f t="shared" si="80"/>
        <v>5500</v>
      </c>
      <c r="H775" s="10"/>
      <c r="I775" s="9"/>
      <c r="J775" s="9"/>
      <c r="K775" s="9">
        <v>5500</v>
      </c>
      <c r="L775" s="16"/>
    </row>
    <row r="776" spans="1:18" x14ac:dyDescent="0.2">
      <c r="A776" s="82">
        <v>49</v>
      </c>
      <c r="B776" s="83">
        <f t="shared" si="81"/>
        <v>44900</v>
      </c>
      <c r="C776" s="84">
        <f t="shared" si="78"/>
        <v>0.14200000000000002</v>
      </c>
      <c r="E776" s="18">
        <f t="shared" si="79"/>
        <v>1092.3076923076924</v>
      </c>
      <c r="F776" s="15">
        <f t="shared" si="71"/>
        <v>7692.3076923076924</v>
      </c>
      <c r="G776" s="15">
        <f t="shared" si="80"/>
        <v>6600</v>
      </c>
      <c r="H776" s="10"/>
      <c r="I776" s="9"/>
      <c r="J776" s="9"/>
      <c r="K776" s="9">
        <f>1100+5500</f>
        <v>6600</v>
      </c>
      <c r="L776" s="16"/>
      <c r="M776" s="89" t="s">
        <v>13</v>
      </c>
    </row>
    <row r="777" spans="1:18" x14ac:dyDescent="0.2">
      <c r="A777" s="82">
        <v>50</v>
      </c>
      <c r="B777" s="83">
        <f t="shared" si="81"/>
        <v>44907</v>
      </c>
      <c r="C777" s="84">
        <f t="shared" ref="C777:C784" si="82">IF((F777-G777)/F777&gt;0,(F777-G777)/F777,0)</f>
        <v>0.28500000000000003</v>
      </c>
      <c r="E777" s="18">
        <f t="shared" ref="E777:E784" si="83">F777-G777</f>
        <v>2192.3076923076924</v>
      </c>
      <c r="F777" s="15">
        <f t="shared" si="71"/>
        <v>7692.3076923076924</v>
      </c>
      <c r="G777" s="15">
        <f t="shared" ref="G777:G784" si="84">H777+J777+K777+L777+I777</f>
        <v>5500</v>
      </c>
      <c r="H777" s="10"/>
      <c r="I777" s="9"/>
      <c r="J777" s="9"/>
      <c r="K777" s="9">
        <v>5500</v>
      </c>
      <c r="L777" s="16"/>
    </row>
    <row r="778" spans="1:18" x14ac:dyDescent="0.2">
      <c r="A778" s="82">
        <v>51</v>
      </c>
      <c r="B778" s="83">
        <f t="shared" si="81"/>
        <v>44914</v>
      </c>
      <c r="C778" s="84">
        <f t="shared" si="82"/>
        <v>0.14200000000000002</v>
      </c>
      <c r="E778" s="18">
        <f t="shared" si="83"/>
        <v>1092.3076923076924</v>
      </c>
      <c r="F778" s="15">
        <f t="shared" ref="F778:F842" si="85">400000/52</f>
        <v>7692.3076923076924</v>
      </c>
      <c r="G778" s="15">
        <f t="shared" si="84"/>
        <v>6600</v>
      </c>
      <c r="H778" s="10"/>
      <c r="I778" s="9"/>
      <c r="J778" s="9"/>
      <c r="K778" s="9">
        <f>1100+5500</f>
        <v>6600</v>
      </c>
      <c r="L778" s="16"/>
      <c r="M778" s="89" t="s">
        <v>13</v>
      </c>
    </row>
    <row r="779" spans="1:18" x14ac:dyDescent="0.2">
      <c r="A779" s="82">
        <v>52</v>
      </c>
      <c r="B779" s="83">
        <f t="shared" si="81"/>
        <v>44921</v>
      </c>
      <c r="C779" s="84">
        <f t="shared" si="82"/>
        <v>0</v>
      </c>
      <c r="E779" s="18">
        <f t="shared" si="83"/>
        <v>-7.6923076923076223</v>
      </c>
      <c r="F779" s="15">
        <f t="shared" si="85"/>
        <v>7692.3076923076924</v>
      </c>
      <c r="G779" s="15">
        <f t="shared" si="84"/>
        <v>7700</v>
      </c>
      <c r="H779" s="10"/>
      <c r="I779" s="9"/>
      <c r="J779" s="9"/>
      <c r="K779" s="9">
        <v>7700</v>
      </c>
      <c r="L779" s="16"/>
      <c r="M779" s="89" t="s">
        <v>13</v>
      </c>
    </row>
    <row r="780" spans="1:18" x14ac:dyDescent="0.2">
      <c r="A780" s="75">
        <v>1</v>
      </c>
      <c r="B780" s="76">
        <f t="shared" si="81"/>
        <v>44928</v>
      </c>
      <c r="C780" s="77">
        <f t="shared" si="82"/>
        <v>0.85699999999999998</v>
      </c>
      <c r="E780" s="18">
        <f t="shared" si="83"/>
        <v>6592.3076923076924</v>
      </c>
      <c r="F780" s="15">
        <f t="shared" si="85"/>
        <v>7692.3076923076924</v>
      </c>
      <c r="G780" s="15">
        <f t="shared" si="84"/>
        <v>1100</v>
      </c>
      <c r="H780" s="10"/>
      <c r="I780" s="9"/>
      <c r="J780" s="9"/>
      <c r="K780" s="9">
        <v>1100</v>
      </c>
      <c r="L780" s="16"/>
      <c r="M780" s="89" t="s">
        <v>13</v>
      </c>
    </row>
    <row r="781" spans="1:18" x14ac:dyDescent="0.2">
      <c r="A781" s="75">
        <v>2</v>
      </c>
      <c r="B781" s="76">
        <f t="shared" si="81"/>
        <v>44935</v>
      </c>
      <c r="C781" s="77">
        <f t="shared" si="82"/>
        <v>1</v>
      </c>
      <c r="E781" s="18">
        <f t="shared" si="83"/>
        <v>7692.3076923076924</v>
      </c>
      <c r="F781" s="15">
        <f t="shared" si="85"/>
        <v>7692.3076923076924</v>
      </c>
      <c r="G781" s="15">
        <f t="shared" si="84"/>
        <v>0</v>
      </c>
      <c r="H781" s="10"/>
      <c r="I781" s="9"/>
      <c r="J781" s="9"/>
      <c r="K781" s="9"/>
      <c r="L781" s="16"/>
    </row>
    <row r="782" spans="1:18" x14ac:dyDescent="0.2">
      <c r="A782" s="75">
        <v>3</v>
      </c>
      <c r="B782" s="76">
        <f t="shared" si="81"/>
        <v>44942</v>
      </c>
      <c r="C782" s="77">
        <f t="shared" si="82"/>
        <v>1</v>
      </c>
      <c r="E782" s="18">
        <f t="shared" si="83"/>
        <v>7692.3076923076924</v>
      </c>
      <c r="F782" s="15">
        <f t="shared" si="85"/>
        <v>7692.3076923076924</v>
      </c>
      <c r="G782" s="15">
        <f t="shared" si="84"/>
        <v>0</v>
      </c>
      <c r="H782" s="10"/>
      <c r="I782" s="9"/>
      <c r="J782" s="9"/>
      <c r="K782" s="9"/>
      <c r="L782" s="16"/>
    </row>
    <row r="783" spans="1:18" x14ac:dyDescent="0.2">
      <c r="A783" s="75">
        <v>4</v>
      </c>
      <c r="B783" s="76">
        <f t="shared" si="81"/>
        <v>44949</v>
      </c>
      <c r="C783" s="77">
        <f t="shared" si="82"/>
        <v>1</v>
      </c>
      <c r="E783" s="18">
        <f t="shared" si="83"/>
        <v>7692.3076923076924</v>
      </c>
      <c r="F783" s="15">
        <f t="shared" si="85"/>
        <v>7692.3076923076924</v>
      </c>
      <c r="G783" s="15">
        <f t="shared" si="84"/>
        <v>0</v>
      </c>
      <c r="H783" s="10"/>
      <c r="I783" s="9"/>
      <c r="J783" s="9"/>
      <c r="K783" s="9"/>
      <c r="L783" s="16"/>
    </row>
    <row r="784" spans="1:18" x14ac:dyDescent="0.2">
      <c r="A784" s="75">
        <v>5</v>
      </c>
      <c r="B784" s="76">
        <f t="shared" si="81"/>
        <v>44956</v>
      </c>
      <c r="C784" s="77">
        <f t="shared" si="82"/>
        <v>0.14200000000000002</v>
      </c>
      <c r="E784" s="18">
        <f t="shared" si="83"/>
        <v>1092.3076923076924</v>
      </c>
      <c r="F784" s="15">
        <f t="shared" si="85"/>
        <v>7692.3076923076924</v>
      </c>
      <c r="G784" s="15">
        <f t="shared" si="84"/>
        <v>6600</v>
      </c>
      <c r="H784" s="10"/>
      <c r="I784" s="9"/>
      <c r="J784" s="9"/>
      <c r="K784" s="9">
        <v>6600</v>
      </c>
      <c r="L784" s="16"/>
    </row>
    <row r="785" spans="1:13" x14ac:dyDescent="0.2">
      <c r="A785" s="82">
        <v>6</v>
      </c>
      <c r="B785" s="83">
        <f t="shared" si="81"/>
        <v>44963</v>
      </c>
      <c r="C785" s="84">
        <f t="shared" ref="C785:C816" si="86">IF((F785-G785)/F785&gt;0,(F785-G785)/F785,0)</f>
        <v>0.28500000000000003</v>
      </c>
      <c r="E785" s="18">
        <f t="shared" ref="E785:E816" si="87">F785-G785</f>
        <v>2192.3076923076924</v>
      </c>
      <c r="F785" s="15">
        <f t="shared" si="85"/>
        <v>7692.3076923076924</v>
      </c>
      <c r="G785" s="15">
        <f t="shared" ref="G785:G816" si="88">H785+J785+K785+L785+I785</f>
        <v>5500</v>
      </c>
      <c r="H785" s="10"/>
      <c r="I785" s="9"/>
      <c r="J785" s="9"/>
      <c r="K785" s="9">
        <v>5500</v>
      </c>
      <c r="L785" s="16"/>
    </row>
    <row r="786" spans="1:13" x14ac:dyDescent="0.2">
      <c r="A786" s="82">
        <v>7</v>
      </c>
      <c r="B786" s="83">
        <f t="shared" si="81"/>
        <v>44970</v>
      </c>
      <c r="C786" s="84">
        <f t="shared" si="86"/>
        <v>0.42799999999999999</v>
      </c>
      <c r="E786" s="18">
        <f t="shared" si="87"/>
        <v>3292.3076923076924</v>
      </c>
      <c r="F786" s="15">
        <f t="shared" si="85"/>
        <v>7692.3076923076924</v>
      </c>
      <c r="G786" s="15">
        <f t="shared" si="88"/>
        <v>4400</v>
      </c>
      <c r="H786" s="10"/>
      <c r="I786" s="9"/>
      <c r="J786" s="9"/>
      <c r="K786" s="9">
        <v>4400</v>
      </c>
      <c r="L786" s="16"/>
    </row>
    <row r="787" spans="1:13" x14ac:dyDescent="0.2">
      <c r="A787" s="82">
        <v>8</v>
      </c>
      <c r="B787" s="83">
        <f t="shared" si="81"/>
        <v>44977</v>
      </c>
      <c r="C787" s="84">
        <f t="shared" si="86"/>
        <v>0.42799999999999999</v>
      </c>
      <c r="E787" s="18">
        <f t="shared" si="87"/>
        <v>3292.3076923076924</v>
      </c>
      <c r="F787" s="15">
        <f t="shared" si="85"/>
        <v>7692.3076923076924</v>
      </c>
      <c r="G787" s="15">
        <f t="shared" si="88"/>
        <v>4400</v>
      </c>
      <c r="H787" s="10"/>
      <c r="I787" s="9"/>
      <c r="J787" s="9"/>
      <c r="K787" s="9">
        <v>4400</v>
      </c>
      <c r="L787" s="16"/>
    </row>
    <row r="788" spans="1:13" x14ac:dyDescent="0.2">
      <c r="A788" s="82">
        <v>9</v>
      </c>
      <c r="B788" s="83">
        <f t="shared" si="81"/>
        <v>44984</v>
      </c>
      <c r="C788" s="84">
        <f t="shared" si="86"/>
        <v>0.14200000000000002</v>
      </c>
      <c r="E788" s="18">
        <f t="shared" si="87"/>
        <v>1092.3076923076924</v>
      </c>
      <c r="F788" s="15">
        <f t="shared" si="85"/>
        <v>7692.3076923076924</v>
      </c>
      <c r="G788" s="15">
        <f t="shared" si="88"/>
        <v>6600</v>
      </c>
      <c r="H788" s="10"/>
      <c r="I788" s="9"/>
      <c r="J788" s="9"/>
      <c r="K788" s="9">
        <v>6600</v>
      </c>
      <c r="L788" s="16"/>
    </row>
    <row r="789" spans="1:13" x14ac:dyDescent="0.2">
      <c r="A789" s="75">
        <v>10</v>
      </c>
      <c r="B789" s="76">
        <f t="shared" si="81"/>
        <v>44991</v>
      </c>
      <c r="C789" s="77">
        <f t="shared" si="86"/>
        <v>0</v>
      </c>
      <c r="E789" s="18">
        <f t="shared" si="87"/>
        <v>-7.6923076923076223</v>
      </c>
      <c r="F789" s="15">
        <f t="shared" si="85"/>
        <v>7692.3076923076924</v>
      </c>
      <c r="G789" s="15">
        <f t="shared" si="88"/>
        <v>7700</v>
      </c>
      <c r="H789" s="10"/>
      <c r="I789" s="9"/>
      <c r="J789" s="9"/>
      <c r="K789" s="9">
        <v>7700</v>
      </c>
      <c r="L789" s="16"/>
    </row>
    <row r="790" spans="1:13" x14ac:dyDescent="0.2">
      <c r="A790" s="75">
        <v>11</v>
      </c>
      <c r="B790" s="76">
        <f t="shared" si="81"/>
        <v>44998</v>
      </c>
      <c r="C790" s="77">
        <f t="shared" si="86"/>
        <v>0.42799999999999999</v>
      </c>
      <c r="E790" s="18">
        <f t="shared" si="87"/>
        <v>3292.3076923076924</v>
      </c>
      <c r="F790" s="15">
        <f t="shared" si="85"/>
        <v>7692.3076923076924</v>
      </c>
      <c r="G790" s="15">
        <f t="shared" si="88"/>
        <v>4400</v>
      </c>
      <c r="H790" s="10"/>
      <c r="I790" s="9"/>
      <c r="J790" s="9"/>
      <c r="K790" s="9">
        <v>4400</v>
      </c>
      <c r="L790" s="16"/>
    </row>
    <row r="791" spans="1:13" x14ac:dyDescent="0.2">
      <c r="A791" s="75">
        <v>12</v>
      </c>
      <c r="B791" s="76">
        <f t="shared" si="81"/>
        <v>45005</v>
      </c>
      <c r="C791" s="77">
        <f t="shared" si="86"/>
        <v>0.14200000000000002</v>
      </c>
      <c r="E791" s="18">
        <f t="shared" si="87"/>
        <v>1092.3076923076924</v>
      </c>
      <c r="F791" s="15">
        <f t="shared" si="85"/>
        <v>7692.3076923076924</v>
      </c>
      <c r="G791" s="15">
        <f t="shared" si="88"/>
        <v>6600</v>
      </c>
      <c r="H791" s="10"/>
      <c r="I791" s="9"/>
      <c r="J791" s="9"/>
      <c r="K791" s="9">
        <v>6600</v>
      </c>
      <c r="L791" s="16"/>
    </row>
    <row r="792" spans="1:13" x14ac:dyDescent="0.2">
      <c r="A792" s="75">
        <v>13</v>
      </c>
      <c r="B792" s="76">
        <f t="shared" si="81"/>
        <v>45012</v>
      </c>
      <c r="C792" s="77">
        <f t="shared" si="86"/>
        <v>0.57099999999999995</v>
      </c>
      <c r="E792" s="18">
        <f t="shared" si="87"/>
        <v>4392.3076923076924</v>
      </c>
      <c r="F792" s="15">
        <f t="shared" si="85"/>
        <v>7692.3076923076924</v>
      </c>
      <c r="G792" s="15">
        <f t="shared" si="88"/>
        <v>3300</v>
      </c>
      <c r="H792" s="10"/>
      <c r="I792" s="9"/>
      <c r="J792" s="9"/>
      <c r="K792" s="9">
        <v>3300</v>
      </c>
      <c r="L792" s="16"/>
    </row>
    <row r="793" spans="1:13" x14ac:dyDescent="0.2">
      <c r="A793" s="82">
        <v>14</v>
      </c>
      <c r="B793" s="83">
        <f t="shared" si="81"/>
        <v>45019</v>
      </c>
      <c r="C793" s="84">
        <f t="shared" si="86"/>
        <v>0.28500000000000003</v>
      </c>
      <c r="E793" s="18">
        <f t="shared" si="87"/>
        <v>2192.3076923076924</v>
      </c>
      <c r="F793" s="15">
        <f t="shared" si="85"/>
        <v>7692.3076923076924</v>
      </c>
      <c r="G793" s="15">
        <f t="shared" si="88"/>
        <v>5500</v>
      </c>
      <c r="H793" s="10"/>
      <c r="I793" s="9"/>
      <c r="J793" s="9"/>
      <c r="K793" s="9">
        <v>5500</v>
      </c>
      <c r="L793" s="16"/>
      <c r="M793" t="s">
        <v>13</v>
      </c>
    </row>
    <row r="794" spans="1:13" x14ac:dyDescent="0.2">
      <c r="A794" s="82">
        <v>15</v>
      </c>
      <c r="B794" s="83">
        <f t="shared" si="81"/>
        <v>45026</v>
      </c>
      <c r="C794" s="84">
        <f t="shared" si="86"/>
        <v>0.28500000000000003</v>
      </c>
      <c r="E794" s="18">
        <f t="shared" si="87"/>
        <v>2192.3076923076924</v>
      </c>
      <c r="F794" s="15">
        <f t="shared" si="85"/>
        <v>7692.3076923076924</v>
      </c>
      <c r="G794" s="15">
        <f t="shared" si="88"/>
        <v>5500</v>
      </c>
      <c r="H794" s="10"/>
      <c r="I794" s="9"/>
      <c r="J794" s="9"/>
      <c r="K794" s="9">
        <v>5500</v>
      </c>
      <c r="L794" s="16"/>
      <c r="M794" t="s">
        <v>13</v>
      </c>
    </row>
    <row r="795" spans="1:13" x14ac:dyDescent="0.2">
      <c r="A795" s="82">
        <v>16</v>
      </c>
      <c r="B795" s="83">
        <f t="shared" si="81"/>
        <v>45033</v>
      </c>
      <c r="C795" s="84">
        <f t="shared" si="86"/>
        <v>0.28500000000000003</v>
      </c>
      <c r="E795" s="18">
        <f t="shared" si="87"/>
        <v>2192.3076923076924</v>
      </c>
      <c r="F795" s="15">
        <f t="shared" si="85"/>
        <v>7692.3076923076924</v>
      </c>
      <c r="G795" s="15">
        <f t="shared" si="88"/>
        <v>5500</v>
      </c>
      <c r="H795" s="10"/>
      <c r="I795" s="9"/>
      <c r="J795" s="9"/>
      <c r="K795" s="9">
        <v>5500</v>
      </c>
      <c r="L795" s="16"/>
    </row>
    <row r="796" spans="1:13" x14ac:dyDescent="0.2">
      <c r="A796" s="82">
        <v>17</v>
      </c>
      <c r="B796" s="83">
        <f t="shared" si="81"/>
        <v>45040</v>
      </c>
      <c r="C796" s="84">
        <f t="shared" si="86"/>
        <v>0.28500000000000003</v>
      </c>
      <c r="E796" s="18">
        <f t="shared" si="87"/>
        <v>2192.3076923076924</v>
      </c>
      <c r="F796" s="15">
        <f t="shared" si="85"/>
        <v>7692.3076923076924</v>
      </c>
      <c r="G796" s="15">
        <f t="shared" si="88"/>
        <v>5500</v>
      </c>
      <c r="H796" s="10"/>
      <c r="I796" s="9"/>
      <c r="J796" s="9"/>
      <c r="K796" s="9">
        <v>5500</v>
      </c>
      <c r="L796" s="16"/>
    </row>
    <row r="797" spans="1:13" x14ac:dyDescent="0.2">
      <c r="A797" s="75">
        <v>18</v>
      </c>
      <c r="B797" s="76">
        <f t="shared" si="81"/>
        <v>45047</v>
      </c>
      <c r="C797" s="77">
        <f t="shared" si="86"/>
        <v>0.14200000000000002</v>
      </c>
      <c r="E797" s="18">
        <f t="shared" si="87"/>
        <v>1092.3076923076924</v>
      </c>
      <c r="F797" s="15">
        <f t="shared" si="85"/>
        <v>7692.3076923076924</v>
      </c>
      <c r="G797" s="15">
        <f t="shared" si="88"/>
        <v>6600</v>
      </c>
      <c r="H797" s="10"/>
      <c r="I797" s="9"/>
      <c r="J797" s="9"/>
      <c r="K797" s="9">
        <v>6600</v>
      </c>
      <c r="L797" s="16"/>
      <c r="M797" t="s">
        <v>13</v>
      </c>
    </row>
    <row r="798" spans="1:13" x14ac:dyDescent="0.2">
      <c r="A798" s="75">
        <v>19</v>
      </c>
      <c r="B798" s="76">
        <f t="shared" si="81"/>
        <v>45054</v>
      </c>
      <c r="C798" s="77">
        <f t="shared" si="86"/>
        <v>0.42799999999999999</v>
      </c>
      <c r="E798" s="18">
        <f t="shared" si="87"/>
        <v>3292.3076923076924</v>
      </c>
      <c r="F798" s="15">
        <f t="shared" si="85"/>
        <v>7692.3076923076924</v>
      </c>
      <c r="G798" s="15">
        <f t="shared" si="88"/>
        <v>4400</v>
      </c>
      <c r="H798" s="10"/>
      <c r="I798" s="9"/>
      <c r="J798" s="9"/>
      <c r="K798" s="9">
        <v>4400</v>
      </c>
      <c r="L798" s="16"/>
    </row>
    <row r="799" spans="1:13" x14ac:dyDescent="0.2">
      <c r="A799" s="75">
        <v>20</v>
      </c>
      <c r="B799" s="76">
        <f t="shared" si="81"/>
        <v>45061</v>
      </c>
      <c r="C799" s="77">
        <f t="shared" si="86"/>
        <v>0</v>
      </c>
      <c r="E799" s="18">
        <f t="shared" si="87"/>
        <v>-7.6923076923076223</v>
      </c>
      <c r="F799" s="15">
        <f t="shared" si="85"/>
        <v>7692.3076923076924</v>
      </c>
      <c r="G799" s="15">
        <f t="shared" si="88"/>
        <v>7700</v>
      </c>
      <c r="H799" s="10"/>
      <c r="I799" s="9"/>
      <c r="J799" s="9"/>
      <c r="K799" s="9">
        <v>7700</v>
      </c>
      <c r="L799" s="16"/>
      <c r="M799" t="s">
        <v>13</v>
      </c>
    </row>
    <row r="800" spans="1:13" x14ac:dyDescent="0.2">
      <c r="A800" s="75">
        <v>21</v>
      </c>
      <c r="B800" s="76">
        <f t="shared" si="81"/>
        <v>45068</v>
      </c>
      <c r="C800" s="77">
        <f t="shared" si="86"/>
        <v>0.14200000000000002</v>
      </c>
      <c r="E800" s="18">
        <f t="shared" si="87"/>
        <v>1092.3076923076924</v>
      </c>
      <c r="F800" s="15">
        <f t="shared" si="85"/>
        <v>7692.3076923076924</v>
      </c>
      <c r="G800" s="15">
        <f t="shared" si="88"/>
        <v>6600</v>
      </c>
      <c r="H800" s="10"/>
      <c r="I800" s="9"/>
      <c r="J800" s="9"/>
      <c r="K800" s="9">
        <v>6600</v>
      </c>
      <c r="L800" s="16"/>
    </row>
    <row r="801" spans="1:13" x14ac:dyDescent="0.2">
      <c r="A801" s="75">
        <v>22</v>
      </c>
      <c r="B801" s="76">
        <f t="shared" si="81"/>
        <v>45075</v>
      </c>
      <c r="C801" s="77">
        <f t="shared" si="86"/>
        <v>0</v>
      </c>
      <c r="E801" s="18">
        <f t="shared" si="87"/>
        <v>-7.6923076923076223</v>
      </c>
      <c r="F801" s="15">
        <f t="shared" si="85"/>
        <v>7692.3076923076924</v>
      </c>
      <c r="G801" s="15">
        <f t="shared" si="88"/>
        <v>7700</v>
      </c>
      <c r="H801" s="10"/>
      <c r="I801" s="9"/>
      <c r="J801" s="9"/>
      <c r="K801" s="9">
        <v>7700</v>
      </c>
      <c r="L801" s="16"/>
      <c r="M801" t="s">
        <v>13</v>
      </c>
    </row>
    <row r="802" spans="1:13" x14ac:dyDescent="0.2">
      <c r="A802" s="82">
        <v>23</v>
      </c>
      <c r="B802" s="83">
        <f t="shared" si="81"/>
        <v>45082</v>
      </c>
      <c r="C802" s="84">
        <f t="shared" si="86"/>
        <v>0.14200000000000002</v>
      </c>
      <c r="E802" s="18">
        <f t="shared" si="87"/>
        <v>1092.3076923076924</v>
      </c>
      <c r="F802" s="15">
        <f t="shared" si="85"/>
        <v>7692.3076923076924</v>
      </c>
      <c r="G802" s="15">
        <f t="shared" si="88"/>
        <v>6600</v>
      </c>
      <c r="H802" s="10"/>
      <c r="I802" s="9"/>
      <c r="J802" s="9"/>
      <c r="K802" s="9">
        <v>6600</v>
      </c>
      <c r="L802" s="16"/>
      <c r="M802" t="s">
        <v>13</v>
      </c>
    </row>
    <row r="803" spans="1:13" x14ac:dyDescent="0.2">
      <c r="A803" s="82">
        <v>24</v>
      </c>
      <c r="B803" s="83">
        <f t="shared" si="81"/>
        <v>45089</v>
      </c>
      <c r="C803" s="84">
        <f t="shared" si="86"/>
        <v>0.14200000000000002</v>
      </c>
      <c r="E803" s="18">
        <f t="shared" si="87"/>
        <v>1092.3076923076924</v>
      </c>
      <c r="F803" s="15">
        <f t="shared" si="85"/>
        <v>7692.3076923076924</v>
      </c>
      <c r="G803" s="15">
        <f t="shared" si="88"/>
        <v>6600</v>
      </c>
      <c r="H803" s="10"/>
      <c r="I803" s="9"/>
      <c r="J803" s="9"/>
      <c r="K803" s="9">
        <v>6600</v>
      </c>
      <c r="L803" s="16"/>
    </row>
    <row r="804" spans="1:13" x14ac:dyDescent="0.2">
      <c r="A804" s="82">
        <v>25</v>
      </c>
      <c r="B804" s="83">
        <f t="shared" si="81"/>
        <v>45096</v>
      </c>
      <c r="C804" s="84">
        <f t="shared" si="86"/>
        <v>0.28500000000000003</v>
      </c>
      <c r="E804" s="18">
        <f t="shared" si="87"/>
        <v>2192.3076923076924</v>
      </c>
      <c r="F804" s="15">
        <f t="shared" si="85"/>
        <v>7692.3076923076924</v>
      </c>
      <c r="G804" s="15">
        <f t="shared" si="88"/>
        <v>5500</v>
      </c>
      <c r="H804" s="10"/>
      <c r="I804" s="9"/>
      <c r="J804" s="9"/>
      <c r="K804" s="9">
        <v>5500</v>
      </c>
      <c r="L804" s="16"/>
    </row>
    <row r="805" spans="1:13" x14ac:dyDescent="0.2">
      <c r="A805" s="82">
        <v>26</v>
      </c>
      <c r="B805" s="83">
        <f t="shared" si="81"/>
        <v>45103</v>
      </c>
      <c r="C805" s="84">
        <f t="shared" si="86"/>
        <v>0.57099999999999995</v>
      </c>
      <c r="E805" s="18">
        <f t="shared" si="87"/>
        <v>4392.3076923076924</v>
      </c>
      <c r="F805" s="15">
        <f t="shared" si="85"/>
        <v>7692.3076923076924</v>
      </c>
      <c r="G805" s="15">
        <f t="shared" si="88"/>
        <v>3300</v>
      </c>
      <c r="H805" s="10"/>
      <c r="I805" s="9"/>
      <c r="J805" s="9"/>
      <c r="K805" s="9">
        <v>3300</v>
      </c>
      <c r="L805" s="16"/>
    </row>
    <row r="806" spans="1:13" x14ac:dyDescent="0.2">
      <c r="A806" s="75">
        <v>27</v>
      </c>
      <c r="B806" s="76">
        <f t="shared" si="81"/>
        <v>45110</v>
      </c>
      <c r="C806" s="77">
        <f t="shared" si="86"/>
        <v>0</v>
      </c>
      <c r="E806" s="18">
        <f t="shared" si="87"/>
        <v>-7.6923076923076223</v>
      </c>
      <c r="F806" s="15">
        <f t="shared" si="85"/>
        <v>7692.3076923076924</v>
      </c>
      <c r="G806" s="15">
        <f t="shared" si="88"/>
        <v>7700</v>
      </c>
      <c r="H806" s="10"/>
      <c r="I806" s="9"/>
      <c r="J806" s="9"/>
      <c r="K806" s="9">
        <v>7700</v>
      </c>
      <c r="L806" s="16"/>
    </row>
    <row r="807" spans="1:13" x14ac:dyDescent="0.2">
      <c r="A807" s="75">
        <v>28</v>
      </c>
      <c r="B807" s="76">
        <f t="shared" si="81"/>
        <v>45117</v>
      </c>
      <c r="C807" s="77">
        <f t="shared" si="86"/>
        <v>0.14200000000000002</v>
      </c>
      <c r="E807" s="18">
        <f t="shared" si="87"/>
        <v>1092.3076923076924</v>
      </c>
      <c r="F807" s="15">
        <f t="shared" si="85"/>
        <v>7692.3076923076924</v>
      </c>
      <c r="G807" s="15">
        <f t="shared" si="88"/>
        <v>6600</v>
      </c>
      <c r="H807" s="10"/>
      <c r="I807" s="9"/>
      <c r="J807" s="9"/>
      <c r="K807" s="9">
        <v>6600</v>
      </c>
      <c r="L807" s="16"/>
    </row>
    <row r="808" spans="1:13" x14ac:dyDescent="0.2">
      <c r="A808" s="75">
        <v>29</v>
      </c>
      <c r="B808" s="76">
        <f t="shared" si="81"/>
        <v>45124</v>
      </c>
      <c r="C808" s="77">
        <f t="shared" si="86"/>
        <v>0.28500000000000003</v>
      </c>
      <c r="E808" s="18">
        <f t="shared" si="87"/>
        <v>2192.3076923076924</v>
      </c>
      <c r="F808" s="15">
        <f t="shared" si="85"/>
        <v>7692.3076923076924</v>
      </c>
      <c r="G808" s="15">
        <f t="shared" si="88"/>
        <v>5500</v>
      </c>
      <c r="H808" s="10"/>
      <c r="I808" s="9"/>
      <c r="J808" s="9"/>
      <c r="K808" s="9">
        <v>5500</v>
      </c>
      <c r="L808" s="16"/>
    </row>
    <row r="809" spans="1:13" x14ac:dyDescent="0.2">
      <c r="A809" s="75">
        <v>30</v>
      </c>
      <c r="B809" s="76">
        <f t="shared" si="81"/>
        <v>45131</v>
      </c>
      <c r="C809" s="77">
        <f t="shared" si="86"/>
        <v>0.14200000000000002</v>
      </c>
      <c r="E809" s="18">
        <f t="shared" si="87"/>
        <v>1092.3076923076924</v>
      </c>
      <c r="F809" s="15">
        <f t="shared" si="85"/>
        <v>7692.3076923076924</v>
      </c>
      <c r="G809" s="15">
        <f t="shared" si="88"/>
        <v>6600</v>
      </c>
      <c r="H809" s="10"/>
      <c r="I809" s="9"/>
      <c r="J809" s="9"/>
      <c r="K809" s="9">
        <v>6600</v>
      </c>
      <c r="L809" s="16"/>
    </row>
    <row r="810" spans="1:13" x14ac:dyDescent="0.2">
      <c r="A810" s="75">
        <v>31</v>
      </c>
      <c r="B810" s="76">
        <f t="shared" si="81"/>
        <v>45138</v>
      </c>
      <c r="C810" s="77">
        <f t="shared" si="86"/>
        <v>0.14200000000000002</v>
      </c>
      <c r="E810" s="18">
        <f t="shared" si="87"/>
        <v>1092.3076923076924</v>
      </c>
      <c r="F810" s="15">
        <f t="shared" si="85"/>
        <v>7692.3076923076924</v>
      </c>
      <c r="G810" s="15">
        <f t="shared" si="88"/>
        <v>6600</v>
      </c>
      <c r="H810" s="10"/>
      <c r="I810" s="9"/>
      <c r="J810" s="9"/>
      <c r="K810" s="9">
        <v>6600</v>
      </c>
      <c r="L810" s="16"/>
    </row>
    <row r="811" spans="1:13" x14ac:dyDescent="0.2">
      <c r="A811" s="82">
        <v>32</v>
      </c>
      <c r="B811" s="83">
        <f t="shared" si="81"/>
        <v>45145</v>
      </c>
      <c r="C811" s="84">
        <f t="shared" si="86"/>
        <v>0.14200000000000002</v>
      </c>
      <c r="E811" s="18">
        <f t="shared" si="87"/>
        <v>1092.3076923076924</v>
      </c>
      <c r="F811" s="15">
        <f t="shared" si="85"/>
        <v>7692.3076923076924</v>
      </c>
      <c r="G811" s="15">
        <f t="shared" si="88"/>
        <v>6600</v>
      </c>
      <c r="H811" s="10"/>
      <c r="I811" s="9"/>
      <c r="J811" s="9"/>
      <c r="K811" s="9">
        <v>6600</v>
      </c>
      <c r="L811" s="16"/>
    </row>
    <row r="812" spans="1:13" x14ac:dyDescent="0.2">
      <c r="A812" s="82">
        <v>33</v>
      </c>
      <c r="B812" s="83">
        <f t="shared" si="81"/>
        <v>45152</v>
      </c>
      <c r="C812" s="84">
        <f t="shared" si="86"/>
        <v>0.14200000000000002</v>
      </c>
      <c r="E812" s="18">
        <f t="shared" si="87"/>
        <v>1092.3076923076924</v>
      </c>
      <c r="F812" s="15">
        <f t="shared" si="85"/>
        <v>7692.3076923076924</v>
      </c>
      <c r="G812" s="15">
        <f t="shared" si="88"/>
        <v>6600</v>
      </c>
      <c r="H812" s="10"/>
      <c r="I812" s="9"/>
      <c r="J812" s="9"/>
      <c r="K812" s="9">
        <v>6600</v>
      </c>
      <c r="L812" s="16"/>
      <c r="M812" t="s">
        <v>13</v>
      </c>
    </row>
    <row r="813" spans="1:13" x14ac:dyDescent="0.2">
      <c r="A813" s="82">
        <v>34</v>
      </c>
      <c r="B813" s="83">
        <f t="shared" si="81"/>
        <v>45159</v>
      </c>
      <c r="C813" s="84">
        <f t="shared" si="86"/>
        <v>0.14200000000000002</v>
      </c>
      <c r="E813" s="18">
        <f t="shared" si="87"/>
        <v>1092.3076923076924</v>
      </c>
      <c r="F813" s="15">
        <f t="shared" si="85"/>
        <v>7692.3076923076924</v>
      </c>
      <c r="G813" s="15">
        <f t="shared" si="88"/>
        <v>6600</v>
      </c>
      <c r="H813" s="10"/>
      <c r="I813" s="9"/>
      <c r="J813" s="9"/>
      <c r="K813" s="9">
        <v>6600</v>
      </c>
      <c r="L813" s="16"/>
    </row>
    <row r="814" spans="1:13" x14ac:dyDescent="0.2">
      <c r="A814" s="82">
        <v>35</v>
      </c>
      <c r="B814" s="83">
        <f t="shared" si="81"/>
        <v>45166</v>
      </c>
      <c r="C814" s="84">
        <f t="shared" si="86"/>
        <v>0</v>
      </c>
      <c r="E814" s="18">
        <f t="shared" si="87"/>
        <v>-7.6923076923076223</v>
      </c>
      <c r="F814" s="15">
        <f t="shared" si="85"/>
        <v>7692.3076923076924</v>
      </c>
      <c r="G814" s="15">
        <f t="shared" si="88"/>
        <v>7700</v>
      </c>
      <c r="H814" s="10"/>
      <c r="I814" s="9"/>
      <c r="J814" s="9"/>
      <c r="K814" s="9">
        <v>7700</v>
      </c>
      <c r="L814" s="16"/>
    </row>
    <row r="815" spans="1:13" x14ac:dyDescent="0.2">
      <c r="A815" s="75">
        <v>36</v>
      </c>
      <c r="B815" s="76">
        <f t="shared" si="81"/>
        <v>45173</v>
      </c>
      <c r="C815" s="77">
        <f t="shared" si="86"/>
        <v>0</v>
      </c>
      <c r="E815" s="18">
        <f t="shared" si="87"/>
        <v>-7.6923076923076223</v>
      </c>
      <c r="F815" s="15">
        <f t="shared" si="85"/>
        <v>7692.3076923076924</v>
      </c>
      <c r="G815" s="15">
        <f t="shared" si="88"/>
        <v>7700</v>
      </c>
      <c r="H815" s="10"/>
      <c r="I815" s="9"/>
      <c r="J815" s="9"/>
      <c r="K815" s="9">
        <v>7700</v>
      </c>
      <c r="L815" s="16"/>
    </row>
    <row r="816" spans="1:13" x14ac:dyDescent="0.2">
      <c r="A816" s="75">
        <v>37</v>
      </c>
      <c r="B816" s="76">
        <f t="shared" si="81"/>
        <v>45180</v>
      </c>
      <c r="C816" s="77">
        <f t="shared" si="86"/>
        <v>0.14200000000000002</v>
      </c>
      <c r="E816" s="18">
        <f t="shared" si="87"/>
        <v>1092.3076923076924</v>
      </c>
      <c r="F816" s="15">
        <f t="shared" si="85"/>
        <v>7692.3076923076924</v>
      </c>
      <c r="G816" s="15">
        <f t="shared" si="88"/>
        <v>6600</v>
      </c>
      <c r="H816" s="10"/>
      <c r="I816" s="9"/>
      <c r="J816" s="9"/>
      <c r="K816" s="9">
        <v>6600</v>
      </c>
      <c r="L816" s="16"/>
    </row>
    <row r="817" spans="1:13" x14ac:dyDescent="0.2">
      <c r="A817" s="75">
        <v>38</v>
      </c>
      <c r="B817" s="76">
        <f t="shared" si="81"/>
        <v>45187</v>
      </c>
      <c r="C817" s="77">
        <f t="shared" ref="C817:C841" si="89">IF((F817-G817)/F817&gt;0,(F817-G817)/F817,0)</f>
        <v>0.14200000000000002</v>
      </c>
      <c r="E817" s="18">
        <f t="shared" ref="E817:E841" si="90">F817-G817</f>
        <v>1092.3076923076924</v>
      </c>
      <c r="F817" s="15">
        <f t="shared" si="85"/>
        <v>7692.3076923076924</v>
      </c>
      <c r="G817" s="15">
        <f t="shared" ref="G817:G841" si="91">H817+J817+K817+L817+I817</f>
        <v>6600</v>
      </c>
      <c r="H817" s="10"/>
      <c r="I817" s="9"/>
      <c r="J817" s="9"/>
      <c r="K817" s="9">
        <v>6600</v>
      </c>
      <c r="L817" s="16"/>
    </row>
    <row r="818" spans="1:13" x14ac:dyDescent="0.2">
      <c r="A818" s="75">
        <v>39</v>
      </c>
      <c r="B818" s="76">
        <f t="shared" si="81"/>
        <v>45194</v>
      </c>
      <c r="C818" s="77">
        <f t="shared" si="89"/>
        <v>0.28500000000000003</v>
      </c>
      <c r="E818" s="18">
        <f t="shared" si="90"/>
        <v>2192.3076923076924</v>
      </c>
      <c r="F818" s="15">
        <f t="shared" si="85"/>
        <v>7692.3076923076924</v>
      </c>
      <c r="G818" s="15">
        <f t="shared" si="91"/>
        <v>5500</v>
      </c>
      <c r="H818" s="10"/>
      <c r="I818" s="9"/>
      <c r="J818" s="9"/>
      <c r="K818" s="9">
        <v>5500</v>
      </c>
      <c r="L818" s="16"/>
    </row>
    <row r="819" spans="1:13" x14ac:dyDescent="0.2">
      <c r="A819" s="82">
        <v>40</v>
      </c>
      <c r="B819" s="83">
        <f t="shared" si="81"/>
        <v>45201</v>
      </c>
      <c r="C819" s="84">
        <f t="shared" si="89"/>
        <v>1</v>
      </c>
      <c r="E819" s="18">
        <f t="shared" si="90"/>
        <v>7692.3076923076924</v>
      </c>
      <c r="F819" s="15">
        <f t="shared" si="85"/>
        <v>7692.3076923076924</v>
      </c>
      <c r="G819" s="15">
        <f t="shared" si="91"/>
        <v>0</v>
      </c>
      <c r="H819" s="10"/>
      <c r="I819" s="9"/>
      <c r="J819" s="9"/>
      <c r="K819" s="9"/>
      <c r="L819" s="16"/>
    </row>
    <row r="820" spans="1:13" x14ac:dyDescent="0.2">
      <c r="A820" s="82">
        <v>41</v>
      </c>
      <c r="B820" s="83">
        <f t="shared" si="81"/>
        <v>45208</v>
      </c>
      <c r="C820" s="84">
        <f t="shared" si="89"/>
        <v>1</v>
      </c>
      <c r="E820" s="18">
        <f t="shared" si="90"/>
        <v>7692.3076923076924</v>
      </c>
      <c r="F820" s="15">
        <f t="shared" si="85"/>
        <v>7692.3076923076924</v>
      </c>
      <c r="G820" s="15">
        <f t="shared" si="91"/>
        <v>0</v>
      </c>
      <c r="H820" s="10"/>
      <c r="I820" s="9"/>
      <c r="J820" s="9"/>
      <c r="K820" s="9"/>
      <c r="L820" s="16"/>
    </row>
    <row r="821" spans="1:13" x14ac:dyDescent="0.2">
      <c r="A821" s="82">
        <v>42</v>
      </c>
      <c r="B821" s="83">
        <f t="shared" si="81"/>
        <v>45215</v>
      </c>
      <c r="C821" s="84">
        <f t="shared" si="89"/>
        <v>1</v>
      </c>
      <c r="E821" s="18">
        <f t="shared" si="90"/>
        <v>7692.3076923076924</v>
      </c>
      <c r="F821" s="15">
        <f t="shared" si="85"/>
        <v>7692.3076923076924</v>
      </c>
      <c r="G821" s="15">
        <f t="shared" si="91"/>
        <v>0</v>
      </c>
      <c r="H821" s="10"/>
      <c r="I821" s="9"/>
      <c r="J821" s="9"/>
      <c r="K821" s="9"/>
      <c r="L821" s="16"/>
    </row>
    <row r="822" spans="1:13" x14ac:dyDescent="0.2">
      <c r="A822" s="82">
        <v>43</v>
      </c>
      <c r="B822" s="83">
        <f t="shared" si="81"/>
        <v>45222</v>
      </c>
      <c r="C822" s="84">
        <f t="shared" si="89"/>
        <v>0.85699999999999998</v>
      </c>
      <c r="E822" s="18">
        <f t="shared" si="90"/>
        <v>6592.3076923076924</v>
      </c>
      <c r="F822" s="15">
        <f t="shared" si="85"/>
        <v>7692.3076923076924</v>
      </c>
      <c r="G822" s="15">
        <f t="shared" si="91"/>
        <v>1100</v>
      </c>
      <c r="H822" s="10"/>
      <c r="I822" s="9"/>
      <c r="J822" s="9"/>
      <c r="K822" s="9">
        <v>1100</v>
      </c>
      <c r="L822" s="16"/>
      <c r="M822" t="s">
        <v>13</v>
      </c>
    </row>
    <row r="823" spans="1:13" x14ac:dyDescent="0.2">
      <c r="A823" s="82">
        <v>44</v>
      </c>
      <c r="B823" s="83">
        <f t="shared" si="81"/>
        <v>45229</v>
      </c>
      <c r="C823" s="84">
        <f t="shared" si="89"/>
        <v>0.85699999999999998</v>
      </c>
      <c r="E823" s="18">
        <f t="shared" si="90"/>
        <v>6592.3076923076924</v>
      </c>
      <c r="F823" s="15">
        <f t="shared" si="85"/>
        <v>7692.3076923076924</v>
      </c>
      <c r="G823" s="15">
        <f t="shared" si="91"/>
        <v>1100</v>
      </c>
      <c r="H823" s="10"/>
      <c r="I823" s="9"/>
      <c r="J823" s="9"/>
      <c r="K823" s="9">
        <v>1100</v>
      </c>
      <c r="L823" s="16"/>
      <c r="M823" t="s">
        <v>13</v>
      </c>
    </row>
    <row r="824" spans="1:13" x14ac:dyDescent="0.2">
      <c r="A824" s="75">
        <v>45</v>
      </c>
      <c r="B824" s="76">
        <f t="shared" si="81"/>
        <v>45236</v>
      </c>
      <c r="C824" s="77">
        <f t="shared" si="89"/>
        <v>1</v>
      </c>
      <c r="E824" s="18">
        <f t="shared" si="90"/>
        <v>7692.3076923076924</v>
      </c>
      <c r="F824" s="15">
        <f t="shared" si="85"/>
        <v>7692.3076923076924</v>
      </c>
      <c r="G824" s="15">
        <f t="shared" si="91"/>
        <v>0</v>
      </c>
      <c r="H824" s="10"/>
      <c r="I824" s="9"/>
      <c r="J824" s="9"/>
      <c r="K824" s="9"/>
      <c r="L824" s="16"/>
    </row>
    <row r="825" spans="1:13" x14ac:dyDescent="0.2">
      <c r="A825" s="75">
        <v>46</v>
      </c>
      <c r="B825" s="76">
        <f t="shared" si="81"/>
        <v>45243</v>
      </c>
      <c r="C825" s="77">
        <f t="shared" si="89"/>
        <v>1</v>
      </c>
      <c r="E825" s="18">
        <f t="shared" si="90"/>
        <v>7692.3076923076924</v>
      </c>
      <c r="F825" s="15">
        <f t="shared" si="85"/>
        <v>7692.3076923076924</v>
      </c>
      <c r="G825" s="15">
        <f t="shared" si="91"/>
        <v>0</v>
      </c>
      <c r="H825" s="10"/>
      <c r="I825" s="9"/>
      <c r="J825" s="9"/>
      <c r="K825" s="9"/>
      <c r="L825" s="16"/>
    </row>
    <row r="826" spans="1:13" x14ac:dyDescent="0.2">
      <c r="A826" s="75">
        <v>47</v>
      </c>
      <c r="B826" s="76">
        <f t="shared" si="81"/>
        <v>45250</v>
      </c>
      <c r="C826" s="77">
        <f t="shared" si="89"/>
        <v>0.14200000000000002</v>
      </c>
      <c r="E826" s="18">
        <f t="shared" si="90"/>
        <v>1092.3076923076924</v>
      </c>
      <c r="F826" s="15">
        <f t="shared" si="85"/>
        <v>7692.3076923076924</v>
      </c>
      <c r="G826" s="15">
        <f t="shared" si="91"/>
        <v>6600</v>
      </c>
      <c r="H826" s="10"/>
      <c r="I826" s="9"/>
      <c r="J826" s="9"/>
      <c r="K826" s="9">
        <v>6600</v>
      </c>
      <c r="L826" s="16"/>
    </row>
    <row r="827" spans="1:13" x14ac:dyDescent="0.2">
      <c r="A827" s="75">
        <v>48</v>
      </c>
      <c r="B827" s="76">
        <f t="shared" si="81"/>
        <v>45257</v>
      </c>
      <c r="C827" s="77">
        <f t="shared" si="89"/>
        <v>0.57099999999999995</v>
      </c>
      <c r="E827" s="18">
        <f t="shared" si="90"/>
        <v>4392.3076923076924</v>
      </c>
      <c r="F827" s="15">
        <f t="shared" si="85"/>
        <v>7692.3076923076924</v>
      </c>
      <c r="G827" s="15">
        <f t="shared" si="91"/>
        <v>3300</v>
      </c>
      <c r="H827" s="10"/>
      <c r="I827" s="9"/>
      <c r="J827" s="9"/>
      <c r="K827" s="9">
        <v>3300</v>
      </c>
      <c r="L827" s="16"/>
    </row>
    <row r="828" spans="1:13" x14ac:dyDescent="0.2">
      <c r="A828" s="82">
        <v>49</v>
      </c>
      <c r="B828" s="83">
        <f t="shared" si="81"/>
        <v>45264</v>
      </c>
      <c r="C828" s="84">
        <f t="shared" si="89"/>
        <v>0.28500000000000003</v>
      </c>
      <c r="E828" s="18">
        <f t="shared" si="90"/>
        <v>2192.3076923076924</v>
      </c>
      <c r="F828" s="15">
        <f t="shared" si="85"/>
        <v>7692.3076923076924</v>
      </c>
      <c r="G828" s="15">
        <f t="shared" si="91"/>
        <v>5500</v>
      </c>
      <c r="H828" s="10"/>
      <c r="I828" s="9"/>
      <c r="J828" s="9"/>
      <c r="K828" s="9">
        <v>5500</v>
      </c>
      <c r="L828" s="16"/>
      <c r="M828" t="s">
        <v>13</v>
      </c>
    </row>
    <row r="829" spans="1:13" x14ac:dyDescent="0.2">
      <c r="A829" s="82">
        <v>50</v>
      </c>
      <c r="B829" s="83">
        <f t="shared" si="81"/>
        <v>45271</v>
      </c>
      <c r="C829" s="84">
        <f t="shared" si="89"/>
        <v>0.14200000000000002</v>
      </c>
      <c r="E829" s="18">
        <f t="shared" si="90"/>
        <v>1092.3076923076924</v>
      </c>
      <c r="F829" s="15">
        <f t="shared" si="85"/>
        <v>7692.3076923076924</v>
      </c>
      <c r="G829" s="15">
        <f t="shared" si="91"/>
        <v>6600</v>
      </c>
      <c r="H829" s="10"/>
      <c r="I829" s="9"/>
      <c r="J829" s="9"/>
      <c r="K829" s="9">
        <v>6600</v>
      </c>
      <c r="L829" s="16"/>
    </row>
    <row r="830" spans="1:13" x14ac:dyDescent="0.2">
      <c r="A830" s="82">
        <v>51</v>
      </c>
      <c r="B830" s="83">
        <f t="shared" ref="B830:B893" si="92">B829+7</f>
        <v>45278</v>
      </c>
      <c r="C830" s="84">
        <f t="shared" si="89"/>
        <v>0.14200000000000002</v>
      </c>
      <c r="E830" s="18">
        <f t="shared" si="90"/>
        <v>1092.3076923076924</v>
      </c>
      <c r="F830" s="15">
        <f t="shared" si="85"/>
        <v>7692.3076923076924</v>
      </c>
      <c r="G830" s="15">
        <f t="shared" si="91"/>
        <v>6600</v>
      </c>
      <c r="H830" s="10"/>
      <c r="I830" s="9"/>
      <c r="J830" s="9"/>
      <c r="K830" s="9">
        <v>6600</v>
      </c>
      <c r="L830" s="16"/>
      <c r="M830" t="s">
        <v>13</v>
      </c>
    </row>
    <row r="831" spans="1:13" x14ac:dyDescent="0.2">
      <c r="A831" s="82">
        <v>52</v>
      </c>
      <c r="B831" s="83">
        <f t="shared" si="92"/>
        <v>45285</v>
      </c>
      <c r="C831" s="84">
        <f t="shared" si="89"/>
        <v>0.28500000000000003</v>
      </c>
      <c r="E831" s="18">
        <f t="shared" si="90"/>
        <v>2192.3076923076924</v>
      </c>
      <c r="F831" s="15">
        <f t="shared" si="85"/>
        <v>7692.3076923076924</v>
      </c>
      <c r="G831" s="15">
        <f t="shared" si="91"/>
        <v>5500</v>
      </c>
      <c r="H831" s="10"/>
      <c r="I831" s="9"/>
      <c r="J831" s="9"/>
      <c r="K831" s="9">
        <v>5500</v>
      </c>
      <c r="L831" s="16"/>
      <c r="M831" t="s">
        <v>13</v>
      </c>
    </row>
    <row r="832" spans="1:13" x14ac:dyDescent="0.2">
      <c r="A832" s="75">
        <v>1</v>
      </c>
      <c r="B832" s="76">
        <f t="shared" si="92"/>
        <v>45292</v>
      </c>
      <c r="C832" s="77">
        <f t="shared" si="89"/>
        <v>0</v>
      </c>
      <c r="E832" s="18">
        <f t="shared" si="90"/>
        <v>-7.6923076923076223</v>
      </c>
      <c r="F832" s="15">
        <f t="shared" si="85"/>
        <v>7692.3076923076924</v>
      </c>
      <c r="G832" s="15">
        <f t="shared" si="91"/>
        <v>7700</v>
      </c>
      <c r="H832" s="10"/>
      <c r="I832" s="9"/>
      <c r="J832" s="9"/>
      <c r="K832" s="9">
        <v>7700</v>
      </c>
      <c r="L832" s="16"/>
      <c r="M832" t="s">
        <v>88</v>
      </c>
    </row>
    <row r="833" spans="1:13" x14ac:dyDescent="0.2">
      <c r="A833" s="75">
        <v>2</v>
      </c>
      <c r="B833" s="76">
        <f t="shared" si="92"/>
        <v>45299</v>
      </c>
      <c r="C833" s="77">
        <f t="shared" si="89"/>
        <v>0</v>
      </c>
      <c r="E833" s="18">
        <f t="shared" si="90"/>
        <v>-7.6923076923076223</v>
      </c>
      <c r="F833" s="15">
        <f t="shared" si="85"/>
        <v>7692.3076923076924</v>
      </c>
      <c r="G833" s="15">
        <f t="shared" si="91"/>
        <v>7700</v>
      </c>
      <c r="H833" s="10"/>
      <c r="I833" s="9"/>
      <c r="J833" s="9"/>
      <c r="K833" s="9">
        <v>7700</v>
      </c>
      <c r="L833" s="16"/>
    </row>
    <row r="834" spans="1:13" x14ac:dyDescent="0.2">
      <c r="A834" s="75">
        <v>3</v>
      </c>
      <c r="B834" s="76">
        <f t="shared" si="92"/>
        <v>45306</v>
      </c>
      <c r="C834" s="77">
        <f t="shared" si="89"/>
        <v>0.14200000000000002</v>
      </c>
      <c r="E834" s="18">
        <f t="shared" si="90"/>
        <v>1092.3076923076924</v>
      </c>
      <c r="F834" s="15">
        <f t="shared" si="85"/>
        <v>7692.3076923076924</v>
      </c>
      <c r="G834" s="15">
        <f t="shared" si="91"/>
        <v>6600</v>
      </c>
      <c r="H834" s="10"/>
      <c r="I834" s="9"/>
      <c r="J834" s="9"/>
      <c r="K834" s="9">
        <v>6600</v>
      </c>
      <c r="L834" s="16"/>
    </row>
    <row r="835" spans="1:13" x14ac:dyDescent="0.2">
      <c r="A835" s="75">
        <v>4</v>
      </c>
      <c r="B835" s="76">
        <f t="shared" si="92"/>
        <v>45313</v>
      </c>
      <c r="C835" s="77">
        <f t="shared" si="89"/>
        <v>0.57099999999999995</v>
      </c>
      <c r="E835" s="18">
        <f t="shared" si="90"/>
        <v>4392.3076923076924</v>
      </c>
      <c r="F835" s="15">
        <f t="shared" si="85"/>
        <v>7692.3076923076924</v>
      </c>
      <c r="G835" s="15">
        <f t="shared" si="91"/>
        <v>3300</v>
      </c>
      <c r="H835" s="10"/>
      <c r="I835" s="9"/>
      <c r="J835" s="9"/>
      <c r="K835" s="9">
        <v>3300</v>
      </c>
      <c r="L835" s="16"/>
    </row>
    <row r="836" spans="1:13" x14ac:dyDescent="0.2">
      <c r="A836" s="75">
        <v>5</v>
      </c>
      <c r="B836" s="76">
        <f t="shared" si="92"/>
        <v>45320</v>
      </c>
      <c r="C836" s="77">
        <f t="shared" si="89"/>
        <v>0.42799999999999999</v>
      </c>
      <c r="E836" s="18">
        <f t="shared" si="90"/>
        <v>3292.3076923076924</v>
      </c>
      <c r="F836" s="15">
        <f t="shared" si="85"/>
        <v>7692.3076923076924</v>
      </c>
      <c r="G836" s="15">
        <f t="shared" si="91"/>
        <v>4400</v>
      </c>
      <c r="H836" s="10"/>
      <c r="I836" s="9"/>
      <c r="J836" s="9"/>
      <c r="K836" s="9">
        <v>4400</v>
      </c>
      <c r="L836" s="16"/>
    </row>
    <row r="837" spans="1:13" x14ac:dyDescent="0.2">
      <c r="A837" s="82">
        <v>6</v>
      </c>
      <c r="B837" s="83">
        <f t="shared" si="92"/>
        <v>45327</v>
      </c>
      <c r="C837" s="84">
        <f t="shared" si="89"/>
        <v>0</v>
      </c>
      <c r="E837" s="18">
        <f t="shared" si="90"/>
        <v>-7.6923076923076223</v>
      </c>
      <c r="F837" s="15">
        <f t="shared" si="85"/>
        <v>7692.3076923076924</v>
      </c>
      <c r="G837" s="15">
        <f t="shared" si="91"/>
        <v>7700</v>
      </c>
      <c r="H837" s="10"/>
      <c r="I837" s="9"/>
      <c r="J837" s="9"/>
      <c r="K837" s="9">
        <v>7700</v>
      </c>
      <c r="L837" s="16"/>
    </row>
    <row r="838" spans="1:13" x14ac:dyDescent="0.2">
      <c r="A838" s="82">
        <v>7</v>
      </c>
      <c r="B838" s="83">
        <f t="shared" si="92"/>
        <v>45334</v>
      </c>
      <c r="C838" s="84">
        <f t="shared" si="89"/>
        <v>0.14200000000000002</v>
      </c>
      <c r="E838" s="18">
        <f t="shared" si="90"/>
        <v>1092.3076923076924</v>
      </c>
      <c r="F838" s="15">
        <f t="shared" si="85"/>
        <v>7692.3076923076924</v>
      </c>
      <c r="G838" s="15">
        <f t="shared" si="91"/>
        <v>6600</v>
      </c>
      <c r="H838" s="10"/>
      <c r="I838" s="9"/>
      <c r="J838" s="9"/>
      <c r="K838" s="9">
        <v>6600</v>
      </c>
      <c r="L838" s="16"/>
    </row>
    <row r="839" spans="1:13" x14ac:dyDescent="0.2">
      <c r="A839" s="82">
        <v>8</v>
      </c>
      <c r="B839" s="83">
        <f t="shared" si="92"/>
        <v>45341</v>
      </c>
      <c r="C839" s="84">
        <f t="shared" si="89"/>
        <v>0.28500000000000003</v>
      </c>
      <c r="E839" s="18">
        <f t="shared" si="90"/>
        <v>2192.3076923076924</v>
      </c>
      <c r="F839" s="15">
        <f t="shared" si="85"/>
        <v>7692.3076923076924</v>
      </c>
      <c r="G839" s="15">
        <f t="shared" si="91"/>
        <v>5500</v>
      </c>
      <c r="H839" s="10"/>
      <c r="I839" s="9"/>
      <c r="J839" s="9"/>
      <c r="K839" s="9">
        <v>5500</v>
      </c>
      <c r="L839" s="16"/>
    </row>
    <row r="840" spans="1:13" x14ac:dyDescent="0.2">
      <c r="A840" s="82">
        <v>9</v>
      </c>
      <c r="B840" s="83">
        <f t="shared" si="92"/>
        <v>45348</v>
      </c>
      <c r="C840" s="84">
        <f t="shared" si="89"/>
        <v>0.14200000000000002</v>
      </c>
      <c r="E840" s="18">
        <f t="shared" si="90"/>
        <v>1092.3076923076924</v>
      </c>
      <c r="F840" s="15">
        <f t="shared" si="85"/>
        <v>7692.3076923076924</v>
      </c>
      <c r="G840" s="15">
        <f t="shared" si="91"/>
        <v>6600</v>
      </c>
      <c r="H840" s="10"/>
      <c r="I840" s="9"/>
      <c r="J840" s="9"/>
      <c r="K840" s="9">
        <v>6600</v>
      </c>
      <c r="L840" s="16"/>
    </row>
    <row r="841" spans="1:13" x14ac:dyDescent="0.2">
      <c r="A841" s="75">
        <v>10</v>
      </c>
      <c r="B841" s="76">
        <f t="shared" si="92"/>
        <v>45355</v>
      </c>
      <c r="C841" s="77">
        <f t="shared" si="89"/>
        <v>0.14200000000000002</v>
      </c>
      <c r="E841" s="18">
        <f t="shared" si="90"/>
        <v>1092.3076923076924</v>
      </c>
      <c r="F841" s="15">
        <f t="shared" si="85"/>
        <v>7692.3076923076924</v>
      </c>
      <c r="G841" s="15">
        <f t="shared" si="91"/>
        <v>6600</v>
      </c>
      <c r="H841" s="10"/>
      <c r="I841" s="9"/>
      <c r="J841" s="9"/>
      <c r="K841" s="9">
        <v>6600</v>
      </c>
      <c r="L841" s="16"/>
    </row>
    <row r="842" spans="1:13" x14ac:dyDescent="0.2">
      <c r="A842" s="75">
        <v>11</v>
      </c>
      <c r="B842" s="76">
        <f t="shared" si="92"/>
        <v>45362</v>
      </c>
      <c r="C842" s="77">
        <f t="shared" ref="C842:C905" si="93">IF((F842-G842)/F842&gt;0,(F842-G842)/F842,0)</f>
        <v>0.14200000000000002</v>
      </c>
      <c r="E842" s="18">
        <f t="shared" ref="E842:E885" si="94">F842-G842</f>
        <v>1092.3076923076924</v>
      </c>
      <c r="F842" s="15">
        <f t="shared" si="85"/>
        <v>7692.3076923076924</v>
      </c>
      <c r="G842" s="15">
        <f t="shared" ref="G842:G885" si="95">H842+J842+K842+L842+I842</f>
        <v>6600</v>
      </c>
      <c r="H842" s="10"/>
      <c r="I842" s="9"/>
      <c r="J842" s="9"/>
      <c r="K842" s="9">
        <v>6600</v>
      </c>
      <c r="L842" s="16"/>
    </row>
    <row r="843" spans="1:13" x14ac:dyDescent="0.2">
      <c r="A843" s="75">
        <v>12</v>
      </c>
      <c r="B843" s="76">
        <f t="shared" si="92"/>
        <v>45369</v>
      </c>
      <c r="C843" s="77">
        <f t="shared" si="93"/>
        <v>0.14200000000000002</v>
      </c>
      <c r="E843" s="18">
        <f t="shared" si="94"/>
        <v>1092.3076923076924</v>
      </c>
      <c r="F843" s="15">
        <f t="shared" ref="F843:F906" si="96">400000/52</f>
        <v>7692.3076923076924</v>
      </c>
      <c r="G843" s="15">
        <f t="shared" si="95"/>
        <v>6600</v>
      </c>
      <c r="H843" s="10"/>
      <c r="I843" s="9"/>
      <c r="J843" s="9"/>
      <c r="K843" s="9">
        <v>6600</v>
      </c>
      <c r="L843" s="16"/>
    </row>
    <row r="844" spans="1:13" x14ac:dyDescent="0.2">
      <c r="A844" s="75">
        <v>13</v>
      </c>
      <c r="B844" s="76">
        <f t="shared" si="92"/>
        <v>45376</v>
      </c>
      <c r="C844" s="77">
        <f t="shared" si="93"/>
        <v>0.14200000000000002</v>
      </c>
      <c r="E844" s="18">
        <f t="shared" si="94"/>
        <v>1092.3076923076924</v>
      </c>
      <c r="F844" s="15">
        <f t="shared" si="96"/>
        <v>7692.3076923076924</v>
      </c>
      <c r="G844" s="15">
        <f t="shared" si="95"/>
        <v>6600</v>
      </c>
      <c r="H844" s="10"/>
      <c r="I844" s="9"/>
      <c r="J844" s="9"/>
      <c r="K844" s="9">
        <v>6600</v>
      </c>
      <c r="L844" s="16"/>
    </row>
    <row r="845" spans="1:13" x14ac:dyDescent="0.2">
      <c r="A845" s="82">
        <v>14</v>
      </c>
      <c r="B845" s="83">
        <f t="shared" si="92"/>
        <v>45383</v>
      </c>
      <c r="C845" s="84">
        <f t="shared" si="93"/>
        <v>0</v>
      </c>
      <c r="E845" s="18">
        <f t="shared" si="94"/>
        <v>-7.6923076923076223</v>
      </c>
      <c r="F845" s="15">
        <f t="shared" si="96"/>
        <v>7692.3076923076924</v>
      </c>
      <c r="G845" s="15">
        <f t="shared" si="95"/>
        <v>7700</v>
      </c>
      <c r="H845" s="10"/>
      <c r="I845" s="9"/>
      <c r="J845" s="9"/>
      <c r="K845" s="9">
        <v>7700</v>
      </c>
      <c r="L845" s="16"/>
      <c r="M845" t="s">
        <v>13</v>
      </c>
    </row>
    <row r="846" spans="1:13" x14ac:dyDescent="0.2">
      <c r="A846" s="82">
        <v>15</v>
      </c>
      <c r="B846" s="83">
        <f t="shared" si="92"/>
        <v>45390</v>
      </c>
      <c r="C846" s="84">
        <f t="shared" si="93"/>
        <v>0.28500000000000003</v>
      </c>
      <c r="E846" s="18">
        <f t="shared" si="94"/>
        <v>2192.3076923076924</v>
      </c>
      <c r="F846" s="15">
        <f t="shared" si="96"/>
        <v>7692.3076923076924</v>
      </c>
      <c r="G846" s="15">
        <f t="shared" si="95"/>
        <v>5500</v>
      </c>
      <c r="H846" s="10"/>
      <c r="I846" s="9"/>
      <c r="J846" s="9"/>
      <c r="K846" s="9">
        <v>5500</v>
      </c>
      <c r="L846" s="16"/>
    </row>
    <row r="847" spans="1:13" x14ac:dyDescent="0.2">
      <c r="A847" s="82">
        <v>16</v>
      </c>
      <c r="B847" s="83">
        <f t="shared" si="92"/>
        <v>45397</v>
      </c>
      <c r="C847" s="84">
        <f t="shared" si="93"/>
        <v>0.14200000000000002</v>
      </c>
      <c r="E847" s="18">
        <f t="shared" si="94"/>
        <v>1092.3076923076924</v>
      </c>
      <c r="F847" s="15">
        <f t="shared" si="96"/>
        <v>7692.3076923076924</v>
      </c>
      <c r="G847" s="15">
        <f t="shared" si="95"/>
        <v>6600</v>
      </c>
      <c r="H847" s="10"/>
      <c r="I847" s="9"/>
      <c r="J847" s="9"/>
      <c r="K847" s="9">
        <v>6600</v>
      </c>
      <c r="L847" s="16"/>
    </row>
    <row r="848" spans="1:13" x14ac:dyDescent="0.2">
      <c r="A848" s="82">
        <v>17</v>
      </c>
      <c r="B848" s="83">
        <f t="shared" si="92"/>
        <v>45404</v>
      </c>
      <c r="C848" s="84">
        <f t="shared" si="93"/>
        <v>0.28500000000000003</v>
      </c>
      <c r="E848" s="18">
        <f t="shared" si="94"/>
        <v>2192.3076923076924</v>
      </c>
      <c r="F848" s="15">
        <f t="shared" si="96"/>
        <v>7692.3076923076924</v>
      </c>
      <c r="G848" s="15">
        <f t="shared" si="95"/>
        <v>5500</v>
      </c>
      <c r="H848" s="10"/>
      <c r="I848" s="9"/>
      <c r="J848" s="9"/>
      <c r="K848" s="9">
        <v>5500</v>
      </c>
      <c r="L848" s="16"/>
    </row>
    <row r="849" spans="1:13" x14ac:dyDescent="0.2">
      <c r="A849" s="82">
        <v>18</v>
      </c>
      <c r="B849" s="83">
        <f t="shared" si="92"/>
        <v>45411</v>
      </c>
      <c r="C849" s="84">
        <f t="shared" si="93"/>
        <v>0.28500000000000003</v>
      </c>
      <c r="E849" s="18">
        <f t="shared" si="94"/>
        <v>2192.3076923076924</v>
      </c>
      <c r="F849" s="15">
        <f t="shared" si="96"/>
        <v>7692.3076923076924</v>
      </c>
      <c r="G849" s="15">
        <f t="shared" si="95"/>
        <v>5500</v>
      </c>
      <c r="H849" s="10"/>
      <c r="I849" s="9"/>
      <c r="J849" s="9"/>
      <c r="K849" s="9">
        <v>5500</v>
      </c>
      <c r="L849" s="16"/>
      <c r="M849" t="s">
        <v>13</v>
      </c>
    </row>
    <row r="850" spans="1:13" x14ac:dyDescent="0.2">
      <c r="A850" s="75">
        <v>19</v>
      </c>
      <c r="B850" s="76">
        <f t="shared" si="92"/>
        <v>45418</v>
      </c>
      <c r="C850" s="77">
        <f t="shared" si="93"/>
        <v>0.14200000000000002</v>
      </c>
      <c r="E850" s="18">
        <f t="shared" si="94"/>
        <v>1092.3076923076924</v>
      </c>
      <c r="F850" s="15">
        <f t="shared" si="96"/>
        <v>7692.3076923076924</v>
      </c>
      <c r="G850" s="15">
        <f t="shared" si="95"/>
        <v>6600</v>
      </c>
      <c r="H850" s="10"/>
      <c r="I850" s="9"/>
      <c r="J850" s="9"/>
      <c r="K850" s="9">
        <v>6600</v>
      </c>
      <c r="L850" s="16"/>
      <c r="M850" t="s">
        <v>13</v>
      </c>
    </row>
    <row r="851" spans="1:13" x14ac:dyDescent="0.2">
      <c r="A851" s="75">
        <v>20</v>
      </c>
      <c r="B851" s="76">
        <f t="shared" si="92"/>
        <v>45425</v>
      </c>
      <c r="C851" s="77">
        <f t="shared" si="93"/>
        <v>0.14200000000000002</v>
      </c>
      <c r="E851" s="18">
        <f t="shared" si="94"/>
        <v>1092.3076923076924</v>
      </c>
      <c r="F851" s="15">
        <f t="shared" si="96"/>
        <v>7692.3076923076924</v>
      </c>
      <c r="G851" s="15">
        <f t="shared" si="95"/>
        <v>6600</v>
      </c>
      <c r="H851" s="10"/>
      <c r="I851" s="9"/>
      <c r="J851" s="9"/>
      <c r="K851" s="9">
        <v>6600</v>
      </c>
      <c r="L851" s="16"/>
    </row>
    <row r="852" spans="1:13" x14ac:dyDescent="0.2">
      <c r="A852" s="75">
        <v>21</v>
      </c>
      <c r="B852" s="76">
        <f t="shared" si="92"/>
        <v>45432</v>
      </c>
      <c r="C852" s="77">
        <f t="shared" si="93"/>
        <v>0.14200000000000002</v>
      </c>
      <c r="E852" s="18">
        <f t="shared" si="94"/>
        <v>1092.3076923076924</v>
      </c>
      <c r="F852" s="15">
        <f t="shared" si="96"/>
        <v>7692.3076923076924</v>
      </c>
      <c r="G852" s="15">
        <f t="shared" si="95"/>
        <v>6600</v>
      </c>
      <c r="H852" s="10"/>
      <c r="I852" s="9"/>
      <c r="J852" s="9"/>
      <c r="K852" s="9">
        <v>6600</v>
      </c>
      <c r="L852" s="16"/>
      <c r="M852" t="s">
        <v>13</v>
      </c>
    </row>
    <row r="853" spans="1:13" x14ac:dyDescent="0.2">
      <c r="A853" s="75">
        <v>22</v>
      </c>
      <c r="B853" s="76">
        <f t="shared" si="92"/>
        <v>45439</v>
      </c>
      <c r="C853" s="77">
        <f t="shared" si="93"/>
        <v>0.14200000000000002</v>
      </c>
      <c r="E853" s="18">
        <f t="shared" si="94"/>
        <v>1092.3076923076924</v>
      </c>
      <c r="F853" s="15">
        <f t="shared" si="96"/>
        <v>7692.3076923076924</v>
      </c>
      <c r="G853" s="15">
        <f t="shared" si="95"/>
        <v>6600</v>
      </c>
      <c r="H853" s="10"/>
      <c r="I853" s="9"/>
      <c r="J853" s="9"/>
      <c r="K853" s="9">
        <v>6600</v>
      </c>
      <c r="L853" s="16"/>
      <c r="M853" t="s">
        <v>13</v>
      </c>
    </row>
    <row r="854" spans="1:13" x14ac:dyDescent="0.2">
      <c r="A854" s="82">
        <v>23</v>
      </c>
      <c r="B854" s="83">
        <f t="shared" si="92"/>
        <v>45446</v>
      </c>
      <c r="C854" s="84">
        <f t="shared" si="93"/>
        <v>1</v>
      </c>
      <c r="E854" s="18">
        <f t="shared" si="94"/>
        <v>7692.3076923076924</v>
      </c>
      <c r="F854" s="15">
        <f t="shared" si="96"/>
        <v>7692.3076923076924</v>
      </c>
      <c r="G854" s="15">
        <f t="shared" si="95"/>
        <v>0</v>
      </c>
      <c r="H854" s="10"/>
      <c r="I854" s="9"/>
      <c r="J854" s="9"/>
      <c r="K854" s="9"/>
      <c r="L854" s="16"/>
    </row>
    <row r="855" spans="1:13" x14ac:dyDescent="0.2">
      <c r="A855" s="82">
        <v>24</v>
      </c>
      <c r="B855" s="83">
        <f t="shared" si="92"/>
        <v>45453</v>
      </c>
      <c r="C855" s="84">
        <f t="shared" si="93"/>
        <v>1</v>
      </c>
      <c r="E855" s="18">
        <f t="shared" si="94"/>
        <v>7692.3076923076924</v>
      </c>
      <c r="F855" s="15">
        <f t="shared" si="96"/>
        <v>7692.3076923076924</v>
      </c>
      <c r="G855" s="15">
        <f t="shared" si="95"/>
        <v>0</v>
      </c>
      <c r="H855" s="10"/>
      <c r="I855" s="9"/>
      <c r="J855" s="9"/>
      <c r="K855" s="9"/>
      <c r="L855" s="16"/>
    </row>
    <row r="856" spans="1:13" x14ac:dyDescent="0.2">
      <c r="A856" s="82">
        <v>25</v>
      </c>
      <c r="B856" s="83">
        <f t="shared" si="92"/>
        <v>45460</v>
      </c>
      <c r="C856" s="84">
        <f t="shared" si="93"/>
        <v>1</v>
      </c>
      <c r="E856" s="18">
        <f t="shared" si="94"/>
        <v>7692.3076923076924</v>
      </c>
      <c r="F856" s="15">
        <f t="shared" si="96"/>
        <v>7692.3076923076924</v>
      </c>
      <c r="G856" s="15">
        <f t="shared" si="95"/>
        <v>0</v>
      </c>
      <c r="H856" s="10"/>
      <c r="I856" s="9"/>
      <c r="J856" s="9"/>
      <c r="K856" s="9"/>
      <c r="L856" s="16"/>
    </row>
    <row r="857" spans="1:13" x14ac:dyDescent="0.2">
      <c r="A857" s="82">
        <v>26</v>
      </c>
      <c r="B857" s="83">
        <f t="shared" si="92"/>
        <v>45467</v>
      </c>
      <c r="C857" s="84">
        <f t="shared" si="93"/>
        <v>1</v>
      </c>
      <c r="E857" s="18">
        <f t="shared" si="94"/>
        <v>7692.3076923076924</v>
      </c>
      <c r="F857" s="15">
        <f t="shared" si="96"/>
        <v>7692.3076923076924</v>
      </c>
      <c r="G857" s="15">
        <f t="shared" si="95"/>
        <v>0</v>
      </c>
      <c r="H857" s="10"/>
      <c r="I857" s="9"/>
      <c r="J857" s="9"/>
      <c r="K857" s="9"/>
      <c r="L857" s="16"/>
    </row>
    <row r="858" spans="1:13" x14ac:dyDescent="0.2">
      <c r="A858" s="75">
        <v>27</v>
      </c>
      <c r="B858" s="76">
        <f t="shared" si="92"/>
        <v>45474</v>
      </c>
      <c r="C858" s="77">
        <f t="shared" si="93"/>
        <v>1</v>
      </c>
      <c r="E858" s="18">
        <f t="shared" si="94"/>
        <v>7692.3076923076924</v>
      </c>
      <c r="F858" s="15">
        <f t="shared" si="96"/>
        <v>7692.3076923076924</v>
      </c>
      <c r="G858" s="15">
        <f t="shared" si="95"/>
        <v>0</v>
      </c>
      <c r="H858" s="10"/>
      <c r="I858" s="9"/>
      <c r="J858" s="9"/>
      <c r="K858" s="9"/>
      <c r="L858" s="16"/>
    </row>
    <row r="859" spans="1:13" x14ac:dyDescent="0.2">
      <c r="A859" s="75">
        <v>28</v>
      </c>
      <c r="B859" s="76">
        <f t="shared" si="92"/>
        <v>45481</v>
      </c>
      <c r="C859" s="77">
        <f t="shared" si="93"/>
        <v>1</v>
      </c>
      <c r="E859" s="18">
        <f t="shared" si="94"/>
        <v>7692.3076923076924</v>
      </c>
      <c r="F859" s="15">
        <f t="shared" si="96"/>
        <v>7692.3076923076924</v>
      </c>
      <c r="G859" s="15">
        <f t="shared" si="95"/>
        <v>0</v>
      </c>
      <c r="H859" s="10"/>
      <c r="I859" s="9"/>
      <c r="J859" s="9"/>
      <c r="K859" s="9"/>
      <c r="L859" s="16"/>
    </row>
    <row r="860" spans="1:13" x14ac:dyDescent="0.2">
      <c r="A860" s="75">
        <v>29</v>
      </c>
      <c r="B860" s="76">
        <f t="shared" si="92"/>
        <v>45488</v>
      </c>
      <c r="C860" s="77">
        <f t="shared" si="93"/>
        <v>1</v>
      </c>
      <c r="E860" s="18">
        <f t="shared" si="94"/>
        <v>7692.3076923076924</v>
      </c>
      <c r="F860" s="15">
        <f t="shared" si="96"/>
        <v>7692.3076923076924</v>
      </c>
      <c r="G860" s="15">
        <f t="shared" si="95"/>
        <v>0</v>
      </c>
      <c r="H860" s="10"/>
      <c r="I860" s="9"/>
      <c r="J860" s="9"/>
      <c r="K860" s="9"/>
      <c r="L860" s="16"/>
    </row>
    <row r="861" spans="1:13" x14ac:dyDescent="0.2">
      <c r="A861" s="75">
        <v>30</v>
      </c>
      <c r="B861" s="76">
        <f t="shared" si="92"/>
        <v>45495</v>
      </c>
      <c r="C861" s="77">
        <f t="shared" si="93"/>
        <v>1</v>
      </c>
      <c r="E861" s="18">
        <f t="shared" si="94"/>
        <v>7692.3076923076924</v>
      </c>
      <c r="F861" s="15">
        <f t="shared" si="96"/>
        <v>7692.3076923076924</v>
      </c>
      <c r="G861" s="15">
        <f t="shared" si="95"/>
        <v>0</v>
      </c>
      <c r="H861" s="10"/>
      <c r="I861" s="9"/>
      <c r="J861" s="9"/>
      <c r="K861" s="9"/>
      <c r="L861" s="16"/>
    </row>
    <row r="862" spans="1:13" x14ac:dyDescent="0.2">
      <c r="A862" s="75">
        <v>31</v>
      </c>
      <c r="B862" s="76">
        <f t="shared" si="92"/>
        <v>45502</v>
      </c>
      <c r="C862" s="77">
        <f t="shared" si="93"/>
        <v>1</v>
      </c>
      <c r="E862" s="18">
        <f t="shared" si="94"/>
        <v>7692.3076923076924</v>
      </c>
      <c r="F862" s="15">
        <f t="shared" si="96"/>
        <v>7692.3076923076924</v>
      </c>
      <c r="G862" s="15">
        <f t="shared" si="95"/>
        <v>0</v>
      </c>
      <c r="H862" s="10"/>
      <c r="I862" s="9"/>
      <c r="J862" s="9"/>
      <c r="K862" s="9"/>
      <c r="L862" s="16"/>
    </row>
    <row r="863" spans="1:13" x14ac:dyDescent="0.2">
      <c r="A863" s="82">
        <v>32</v>
      </c>
      <c r="B863" s="83">
        <f t="shared" si="92"/>
        <v>45509</v>
      </c>
      <c r="C863" s="84">
        <f t="shared" si="93"/>
        <v>1</v>
      </c>
      <c r="E863" s="18">
        <f t="shared" si="94"/>
        <v>7692.3076923076924</v>
      </c>
      <c r="F863" s="15">
        <f t="shared" si="96"/>
        <v>7692.3076923076924</v>
      </c>
      <c r="G863" s="15">
        <f t="shared" si="95"/>
        <v>0</v>
      </c>
      <c r="H863" s="10"/>
      <c r="I863" s="9"/>
      <c r="J863" s="9"/>
      <c r="K863" s="9"/>
      <c r="L863" s="16"/>
    </row>
    <row r="864" spans="1:13" x14ac:dyDescent="0.2">
      <c r="A864" s="82">
        <v>33</v>
      </c>
      <c r="B864" s="83">
        <f t="shared" si="92"/>
        <v>45516</v>
      </c>
      <c r="C864" s="84">
        <f t="shared" si="93"/>
        <v>0.85699999999999998</v>
      </c>
      <c r="E864" s="18">
        <f t="shared" si="94"/>
        <v>6592.3076923076924</v>
      </c>
      <c r="F864" s="15">
        <f t="shared" si="96"/>
        <v>7692.3076923076924</v>
      </c>
      <c r="G864" s="15">
        <f t="shared" si="95"/>
        <v>1100</v>
      </c>
      <c r="H864" s="10"/>
      <c r="I864" s="9"/>
      <c r="J864" s="9"/>
      <c r="K864" s="9">
        <v>1100</v>
      </c>
      <c r="L864" s="16"/>
      <c r="M864" t="s">
        <v>13</v>
      </c>
    </row>
    <row r="865" spans="1:13" x14ac:dyDescent="0.2">
      <c r="A865" s="82">
        <v>34</v>
      </c>
      <c r="B865" s="83">
        <f t="shared" si="92"/>
        <v>45523</v>
      </c>
      <c r="C865" s="84">
        <f t="shared" si="93"/>
        <v>1</v>
      </c>
      <c r="E865" s="18">
        <f t="shared" si="94"/>
        <v>7692.3076923076924</v>
      </c>
      <c r="F865" s="15">
        <f t="shared" si="96"/>
        <v>7692.3076923076924</v>
      </c>
      <c r="G865" s="15">
        <f t="shared" si="95"/>
        <v>0</v>
      </c>
      <c r="H865" s="10"/>
      <c r="I865" s="9"/>
      <c r="J865" s="9"/>
      <c r="K865" s="9"/>
      <c r="L865" s="16"/>
    </row>
    <row r="866" spans="1:13" x14ac:dyDescent="0.2">
      <c r="A866" s="82">
        <v>35</v>
      </c>
      <c r="B866" s="83">
        <f t="shared" si="92"/>
        <v>45530</v>
      </c>
      <c r="C866" s="84">
        <f t="shared" si="93"/>
        <v>1</v>
      </c>
      <c r="E866" s="18">
        <f t="shared" si="94"/>
        <v>7692.3076923076924</v>
      </c>
      <c r="F866" s="15">
        <f t="shared" si="96"/>
        <v>7692.3076923076924</v>
      </c>
      <c r="G866" s="15">
        <f t="shared" si="95"/>
        <v>0</v>
      </c>
      <c r="H866" s="10"/>
      <c r="I866" s="9"/>
      <c r="J866" s="9"/>
      <c r="K866" s="9"/>
      <c r="L866" s="16"/>
    </row>
    <row r="867" spans="1:13" x14ac:dyDescent="0.2">
      <c r="A867" s="75">
        <v>36</v>
      </c>
      <c r="B867" s="76">
        <f t="shared" si="92"/>
        <v>45537</v>
      </c>
      <c r="C867" s="77">
        <f t="shared" si="93"/>
        <v>0</v>
      </c>
      <c r="E867" s="18">
        <f t="shared" si="94"/>
        <v>-7.6923076923076223</v>
      </c>
      <c r="F867" s="15">
        <f t="shared" si="96"/>
        <v>7692.3076923076924</v>
      </c>
      <c r="G867" s="15">
        <f t="shared" si="95"/>
        <v>7700</v>
      </c>
      <c r="H867" s="10"/>
      <c r="I867" s="9"/>
      <c r="J867" s="9"/>
      <c r="K867" s="9">
        <v>7700</v>
      </c>
      <c r="L867" s="16"/>
    </row>
    <row r="868" spans="1:13" x14ac:dyDescent="0.2">
      <c r="A868" s="75">
        <v>37</v>
      </c>
      <c r="B868" s="76">
        <f t="shared" si="92"/>
        <v>45544</v>
      </c>
      <c r="C868" s="77">
        <f t="shared" si="93"/>
        <v>0.14200000000000002</v>
      </c>
      <c r="E868" s="18">
        <f t="shared" si="94"/>
        <v>1092.3076923076924</v>
      </c>
      <c r="F868" s="15">
        <f t="shared" si="96"/>
        <v>7692.3076923076924</v>
      </c>
      <c r="G868" s="15">
        <f t="shared" si="95"/>
        <v>6600</v>
      </c>
      <c r="H868" s="10"/>
      <c r="I868" s="9"/>
      <c r="J868" s="9"/>
      <c r="K868" s="9">
        <v>6600</v>
      </c>
      <c r="L868" s="16"/>
    </row>
    <row r="869" spans="1:13" x14ac:dyDescent="0.2">
      <c r="A869" s="75">
        <v>38</v>
      </c>
      <c r="B869" s="76">
        <f t="shared" si="92"/>
        <v>45551</v>
      </c>
      <c r="C869" s="77">
        <f t="shared" si="93"/>
        <v>0.28500000000000003</v>
      </c>
      <c r="E869" s="18">
        <f t="shared" si="94"/>
        <v>2192.3076923076924</v>
      </c>
      <c r="F869" s="15">
        <f t="shared" si="96"/>
        <v>7692.3076923076924</v>
      </c>
      <c r="G869" s="15">
        <f t="shared" si="95"/>
        <v>5500</v>
      </c>
      <c r="H869" s="10"/>
      <c r="I869" s="9"/>
      <c r="J869" s="9"/>
      <c r="K869" s="9">
        <v>5500</v>
      </c>
      <c r="L869" s="16"/>
    </row>
    <row r="870" spans="1:13" x14ac:dyDescent="0.2">
      <c r="A870" s="75">
        <v>39</v>
      </c>
      <c r="B870" s="76">
        <f t="shared" si="92"/>
        <v>45558</v>
      </c>
      <c r="C870" s="77">
        <f t="shared" si="93"/>
        <v>0.28500000000000003</v>
      </c>
      <c r="E870" s="18">
        <f t="shared" si="94"/>
        <v>2192.3076923076924</v>
      </c>
      <c r="F870" s="15">
        <f t="shared" si="96"/>
        <v>7692.3076923076924</v>
      </c>
      <c r="G870" s="15">
        <f t="shared" si="95"/>
        <v>5500</v>
      </c>
      <c r="H870" s="10"/>
      <c r="I870" s="9"/>
      <c r="J870" s="9"/>
      <c r="K870" s="9">
        <v>5500</v>
      </c>
      <c r="L870" s="16"/>
    </row>
    <row r="871" spans="1:13" x14ac:dyDescent="0.2">
      <c r="A871" s="75">
        <v>40</v>
      </c>
      <c r="B871" s="76">
        <f t="shared" si="92"/>
        <v>45565</v>
      </c>
      <c r="C871" s="77">
        <f t="shared" si="93"/>
        <v>0.14200000000000002</v>
      </c>
      <c r="E871" s="18">
        <f t="shared" si="94"/>
        <v>1092.3076923076924</v>
      </c>
      <c r="F871" s="15">
        <f t="shared" si="96"/>
        <v>7692.3076923076924</v>
      </c>
      <c r="G871" s="15">
        <f t="shared" si="95"/>
        <v>6600</v>
      </c>
      <c r="H871" s="10"/>
      <c r="I871" s="9"/>
      <c r="J871" s="9"/>
      <c r="K871" s="9">
        <v>6600</v>
      </c>
      <c r="L871" s="16"/>
    </row>
    <row r="872" spans="1:13" x14ac:dyDescent="0.2">
      <c r="A872" s="82">
        <v>41</v>
      </c>
      <c r="B872" s="83">
        <f t="shared" si="92"/>
        <v>45572</v>
      </c>
      <c r="C872" s="84">
        <f t="shared" si="93"/>
        <v>0</v>
      </c>
      <c r="E872" s="18">
        <f t="shared" si="94"/>
        <v>-7.6923076923076223</v>
      </c>
      <c r="F872" s="15">
        <f t="shared" si="96"/>
        <v>7692.3076923076924</v>
      </c>
      <c r="G872" s="15">
        <f t="shared" si="95"/>
        <v>7700</v>
      </c>
      <c r="H872" s="10"/>
      <c r="I872" s="9"/>
      <c r="J872" s="9"/>
      <c r="K872" s="9">
        <v>7700</v>
      </c>
      <c r="L872" s="16"/>
    </row>
    <row r="873" spans="1:13" x14ac:dyDescent="0.2">
      <c r="A873" s="82">
        <v>42</v>
      </c>
      <c r="B873" s="83">
        <f t="shared" si="92"/>
        <v>45579</v>
      </c>
      <c r="C873" s="84">
        <f t="shared" si="93"/>
        <v>0.14200000000000002</v>
      </c>
      <c r="E873" s="18">
        <f t="shared" si="94"/>
        <v>1092.3076923076924</v>
      </c>
      <c r="F873" s="15">
        <f t="shared" si="96"/>
        <v>7692.3076923076924</v>
      </c>
      <c r="G873" s="15">
        <f t="shared" si="95"/>
        <v>6600</v>
      </c>
      <c r="H873" s="10"/>
      <c r="I873" s="9"/>
      <c r="J873" s="9"/>
      <c r="K873" s="9">
        <v>6600</v>
      </c>
      <c r="L873" s="16"/>
    </row>
    <row r="874" spans="1:13" x14ac:dyDescent="0.2">
      <c r="A874" s="82">
        <v>43</v>
      </c>
      <c r="B874" s="83">
        <f t="shared" si="92"/>
        <v>45586</v>
      </c>
      <c r="C874" s="84">
        <f t="shared" si="93"/>
        <v>0.85699999999999998</v>
      </c>
      <c r="E874" s="18">
        <f t="shared" si="94"/>
        <v>6592.3076923076924</v>
      </c>
      <c r="F874" s="15">
        <f t="shared" si="96"/>
        <v>7692.3076923076924</v>
      </c>
      <c r="G874" s="15">
        <f t="shared" si="95"/>
        <v>1100</v>
      </c>
      <c r="H874" s="10"/>
      <c r="I874" s="9"/>
      <c r="J874" s="9"/>
      <c r="K874" s="9">
        <v>1100</v>
      </c>
      <c r="L874" s="16"/>
      <c r="M874" t="s">
        <v>13</v>
      </c>
    </row>
    <row r="875" spans="1:13" x14ac:dyDescent="0.2">
      <c r="A875" s="82">
        <v>44</v>
      </c>
      <c r="B875" s="83">
        <f t="shared" si="92"/>
        <v>45593</v>
      </c>
      <c r="C875" s="84">
        <f t="shared" si="93"/>
        <v>0.28500000000000003</v>
      </c>
      <c r="E875" s="18">
        <f t="shared" si="94"/>
        <v>2192.3076923076924</v>
      </c>
      <c r="F875" s="15">
        <f t="shared" si="96"/>
        <v>7692.3076923076924</v>
      </c>
      <c r="G875" s="15">
        <f t="shared" si="95"/>
        <v>5500</v>
      </c>
      <c r="H875" s="10"/>
      <c r="I875" s="9"/>
      <c r="J875" s="9"/>
      <c r="K875" s="9">
        <v>5500</v>
      </c>
      <c r="L875" s="16"/>
      <c r="M875" t="s">
        <v>13</v>
      </c>
    </row>
    <row r="876" spans="1:13" x14ac:dyDescent="0.2">
      <c r="A876" s="75">
        <v>45</v>
      </c>
      <c r="B876" s="76">
        <f t="shared" si="92"/>
        <v>45600</v>
      </c>
      <c r="C876" s="77">
        <f t="shared" si="93"/>
        <v>0</v>
      </c>
      <c r="E876" s="18">
        <f t="shared" si="94"/>
        <v>-7.6923076923076223</v>
      </c>
      <c r="F876" s="15">
        <f t="shared" si="96"/>
        <v>7692.3076923076924</v>
      </c>
      <c r="G876" s="15">
        <f t="shared" si="95"/>
        <v>7700</v>
      </c>
      <c r="H876" s="10"/>
      <c r="I876" s="9"/>
      <c r="J876" s="9"/>
      <c r="K876" s="9">
        <v>7700</v>
      </c>
      <c r="L876" s="16"/>
    </row>
    <row r="877" spans="1:13" x14ac:dyDescent="0.2">
      <c r="A877" s="75">
        <v>46</v>
      </c>
      <c r="B877" s="76">
        <f t="shared" si="92"/>
        <v>45607</v>
      </c>
      <c r="C877" s="77">
        <f t="shared" si="93"/>
        <v>0.28500000000000003</v>
      </c>
      <c r="E877" s="18">
        <f t="shared" si="94"/>
        <v>2192.3076923076924</v>
      </c>
      <c r="F877" s="15">
        <f t="shared" si="96"/>
        <v>7692.3076923076924</v>
      </c>
      <c r="G877" s="15">
        <f t="shared" si="95"/>
        <v>5500</v>
      </c>
      <c r="H877" s="10"/>
      <c r="I877" s="9"/>
      <c r="J877" s="9"/>
      <c r="K877" s="9">
        <v>5500</v>
      </c>
      <c r="L877" s="16"/>
    </row>
    <row r="878" spans="1:13" x14ac:dyDescent="0.2">
      <c r="A878" s="75">
        <v>47</v>
      </c>
      <c r="B878" s="76">
        <f t="shared" si="92"/>
        <v>45614</v>
      </c>
      <c r="C878" s="77">
        <f t="shared" si="93"/>
        <v>0.28500000000000003</v>
      </c>
      <c r="E878" s="18">
        <f t="shared" si="94"/>
        <v>2192.3076923076924</v>
      </c>
      <c r="F878" s="15">
        <f t="shared" si="96"/>
        <v>7692.3076923076924</v>
      </c>
      <c r="G878" s="15">
        <f t="shared" si="95"/>
        <v>5500</v>
      </c>
      <c r="H878" s="10"/>
      <c r="I878" s="9"/>
      <c r="J878" s="9"/>
      <c r="K878" s="9">
        <v>5500</v>
      </c>
      <c r="L878" s="16"/>
    </row>
    <row r="879" spans="1:13" x14ac:dyDescent="0.2">
      <c r="A879" s="75">
        <v>48</v>
      </c>
      <c r="B879" s="76">
        <f t="shared" si="92"/>
        <v>45621</v>
      </c>
      <c r="C879" s="77">
        <f t="shared" si="93"/>
        <v>0.14200000000000002</v>
      </c>
      <c r="E879" s="18">
        <f t="shared" si="94"/>
        <v>1092.3076923076924</v>
      </c>
      <c r="F879" s="15">
        <f t="shared" si="96"/>
        <v>7692.3076923076924</v>
      </c>
      <c r="G879" s="15">
        <f t="shared" si="95"/>
        <v>6600</v>
      </c>
      <c r="H879" s="10"/>
      <c r="I879" s="9"/>
      <c r="J879" s="9"/>
      <c r="K879" s="9">
        <v>6600</v>
      </c>
      <c r="L879" s="16"/>
    </row>
    <row r="880" spans="1:13" x14ac:dyDescent="0.2">
      <c r="A880" s="82">
        <v>49</v>
      </c>
      <c r="B880" s="83">
        <f t="shared" si="92"/>
        <v>45628</v>
      </c>
      <c r="C880" s="84">
        <f t="shared" si="93"/>
        <v>0</v>
      </c>
      <c r="E880" s="18">
        <f t="shared" si="94"/>
        <v>-7.6923076923076223</v>
      </c>
      <c r="F880" s="15">
        <f t="shared" si="96"/>
        <v>7692.3076923076924</v>
      </c>
      <c r="G880" s="15">
        <f t="shared" si="95"/>
        <v>7700</v>
      </c>
      <c r="H880" s="10"/>
      <c r="I880" s="9"/>
      <c r="J880" s="9"/>
      <c r="K880" s="9">
        <v>7700</v>
      </c>
      <c r="L880" s="16"/>
      <c r="M880" t="s">
        <v>13</v>
      </c>
    </row>
    <row r="881" spans="1:13" x14ac:dyDescent="0.2">
      <c r="A881" s="82">
        <v>50</v>
      </c>
      <c r="B881" s="83">
        <f t="shared" si="92"/>
        <v>45635</v>
      </c>
      <c r="C881" s="84">
        <f t="shared" si="93"/>
        <v>0.14200000000000002</v>
      </c>
      <c r="E881" s="18">
        <f t="shared" si="94"/>
        <v>1092.3076923076924</v>
      </c>
      <c r="F881" s="15">
        <f t="shared" si="96"/>
        <v>7692.3076923076924</v>
      </c>
      <c r="G881" s="15">
        <f t="shared" si="95"/>
        <v>6600</v>
      </c>
      <c r="H881" s="10"/>
      <c r="I881" s="9"/>
      <c r="J881" s="9"/>
      <c r="K881" s="9">
        <v>6600</v>
      </c>
      <c r="L881" s="16"/>
    </row>
    <row r="882" spans="1:13" x14ac:dyDescent="0.2">
      <c r="A882" s="82">
        <v>51</v>
      </c>
      <c r="B882" s="83">
        <f t="shared" si="92"/>
        <v>45642</v>
      </c>
      <c r="C882" s="84">
        <f t="shared" si="93"/>
        <v>0.28500000000000003</v>
      </c>
      <c r="E882" s="18">
        <f t="shared" si="94"/>
        <v>2192.3076923076924</v>
      </c>
      <c r="F882" s="15">
        <f t="shared" si="96"/>
        <v>7692.3076923076924</v>
      </c>
      <c r="G882" s="15">
        <f t="shared" si="95"/>
        <v>5500</v>
      </c>
      <c r="H882" s="10"/>
      <c r="I882" s="9"/>
      <c r="J882" s="9"/>
      <c r="K882" s="9">
        <v>5500</v>
      </c>
      <c r="L882" s="16"/>
    </row>
    <row r="883" spans="1:13" x14ac:dyDescent="0.2">
      <c r="A883" s="82">
        <v>52</v>
      </c>
      <c r="B883" s="83">
        <f t="shared" si="92"/>
        <v>45649</v>
      </c>
      <c r="C883" s="84">
        <f t="shared" si="93"/>
        <v>0</v>
      </c>
      <c r="E883" s="18">
        <f t="shared" si="94"/>
        <v>-7.6923076923076223</v>
      </c>
      <c r="F883" s="15">
        <f t="shared" si="96"/>
        <v>7692.3076923076924</v>
      </c>
      <c r="G883" s="15">
        <f t="shared" si="95"/>
        <v>7700</v>
      </c>
      <c r="H883" s="10"/>
      <c r="I883" s="9"/>
      <c r="J883" s="9"/>
      <c r="K883" s="9">
        <v>7700</v>
      </c>
      <c r="L883" s="16"/>
      <c r="M883" t="s">
        <v>89</v>
      </c>
    </row>
    <row r="884" spans="1:13" x14ac:dyDescent="0.2">
      <c r="A884" s="82">
        <v>1</v>
      </c>
      <c r="B884" s="83">
        <f t="shared" si="92"/>
        <v>45656</v>
      </c>
      <c r="C884" s="84">
        <f t="shared" si="93"/>
        <v>0.14200000000000002</v>
      </c>
      <c r="E884" s="18">
        <f t="shared" si="94"/>
        <v>1092.3076923076924</v>
      </c>
      <c r="F884" s="15">
        <f t="shared" si="96"/>
        <v>7692.3076923076924</v>
      </c>
      <c r="G884" s="15">
        <f t="shared" si="95"/>
        <v>6600</v>
      </c>
      <c r="H884" s="10"/>
      <c r="I884" s="9"/>
      <c r="J884" s="9"/>
      <c r="K884" s="9">
        <v>6600</v>
      </c>
      <c r="L884" s="16"/>
      <c r="M884" t="s">
        <v>88</v>
      </c>
    </row>
    <row r="885" spans="1:13" x14ac:dyDescent="0.2">
      <c r="A885" s="75">
        <v>2</v>
      </c>
      <c r="B885" s="76">
        <f t="shared" si="92"/>
        <v>45663</v>
      </c>
      <c r="C885" s="77">
        <f t="shared" si="93"/>
        <v>0.85699999999999998</v>
      </c>
      <c r="E885" s="18">
        <f t="shared" si="94"/>
        <v>6592.3076923076924</v>
      </c>
      <c r="F885" s="15">
        <f t="shared" si="96"/>
        <v>7692.3076923076924</v>
      </c>
      <c r="G885" s="15">
        <f t="shared" si="95"/>
        <v>1100</v>
      </c>
      <c r="H885" s="10"/>
      <c r="I885" s="9"/>
      <c r="J885" s="9"/>
      <c r="K885" s="9">
        <v>1100</v>
      </c>
      <c r="L885" s="16"/>
      <c r="M885" t="s">
        <v>13</v>
      </c>
    </row>
    <row r="886" spans="1:13" x14ac:dyDescent="0.2">
      <c r="A886" s="75">
        <v>3</v>
      </c>
      <c r="B886" s="76">
        <f t="shared" si="92"/>
        <v>45670</v>
      </c>
      <c r="C886" s="77">
        <f t="shared" si="93"/>
        <v>1</v>
      </c>
      <c r="E886" s="18">
        <f t="shared" ref="E886:E935" si="97">F886-G886</f>
        <v>7692.3076923076924</v>
      </c>
      <c r="F886" s="15">
        <f t="shared" si="96"/>
        <v>7692.3076923076924</v>
      </c>
      <c r="G886" s="15">
        <f t="shared" ref="G886:G935" si="98">H886+J886+K886+L886+I886</f>
        <v>0</v>
      </c>
      <c r="H886" s="10"/>
      <c r="I886" s="9"/>
      <c r="J886" s="9"/>
      <c r="K886" s="9"/>
      <c r="L886" s="16"/>
    </row>
    <row r="887" spans="1:13" x14ac:dyDescent="0.2">
      <c r="A887" s="75">
        <v>4</v>
      </c>
      <c r="B887" s="76">
        <f t="shared" si="92"/>
        <v>45677</v>
      </c>
      <c r="C887" s="77">
        <f t="shared" si="93"/>
        <v>1</v>
      </c>
      <c r="E887" s="18">
        <f t="shared" si="97"/>
        <v>7692.3076923076924</v>
      </c>
      <c r="F887" s="15">
        <f t="shared" si="96"/>
        <v>7692.3076923076924</v>
      </c>
      <c r="G887" s="15">
        <f t="shared" si="98"/>
        <v>0</v>
      </c>
      <c r="H887" s="10"/>
      <c r="I887" s="9"/>
      <c r="J887" s="9"/>
      <c r="K887" s="9"/>
      <c r="L887" s="16"/>
    </row>
    <row r="888" spans="1:13" x14ac:dyDescent="0.2">
      <c r="A888" s="75">
        <v>5</v>
      </c>
      <c r="B888" s="76">
        <f t="shared" si="92"/>
        <v>45684</v>
      </c>
      <c r="C888" s="77">
        <f t="shared" si="93"/>
        <v>1</v>
      </c>
      <c r="E888" s="18">
        <f t="shared" si="97"/>
        <v>7692.3076923076924</v>
      </c>
      <c r="F888" s="15">
        <f t="shared" si="96"/>
        <v>7692.3076923076924</v>
      </c>
      <c r="G888" s="15">
        <f t="shared" si="98"/>
        <v>0</v>
      </c>
      <c r="H888" s="10"/>
      <c r="I888" s="9"/>
      <c r="J888" s="9"/>
      <c r="K888" s="9"/>
      <c r="L888" s="16"/>
    </row>
    <row r="889" spans="1:13" x14ac:dyDescent="0.2">
      <c r="A889" s="82">
        <v>6</v>
      </c>
      <c r="B889" s="83">
        <f t="shared" si="92"/>
        <v>45691</v>
      </c>
      <c r="C889" s="84">
        <f t="shared" si="93"/>
        <v>0.28500000000000003</v>
      </c>
      <c r="E889" s="18">
        <f t="shared" si="97"/>
        <v>2192.3076923076924</v>
      </c>
      <c r="F889" s="15">
        <f t="shared" si="96"/>
        <v>7692.3076923076924</v>
      </c>
      <c r="G889" s="15">
        <f t="shared" si="98"/>
        <v>5500</v>
      </c>
      <c r="H889" s="10"/>
      <c r="I889" s="9"/>
      <c r="J889" s="9"/>
      <c r="K889" s="9">
        <v>5500</v>
      </c>
      <c r="L889" s="16"/>
    </row>
    <row r="890" spans="1:13" x14ac:dyDescent="0.2">
      <c r="A890" s="82">
        <v>7</v>
      </c>
      <c r="B890" s="83">
        <f t="shared" si="92"/>
        <v>45698</v>
      </c>
      <c r="C890" s="84">
        <f t="shared" si="93"/>
        <v>0.14200000000000002</v>
      </c>
      <c r="E890" s="18">
        <f t="shared" si="97"/>
        <v>1092.3076923076924</v>
      </c>
      <c r="F890" s="15">
        <f t="shared" si="96"/>
        <v>7692.3076923076924</v>
      </c>
      <c r="G890" s="15">
        <f t="shared" si="98"/>
        <v>6600</v>
      </c>
      <c r="H890" s="10"/>
      <c r="I890" s="9"/>
      <c r="J890" s="9"/>
      <c r="K890" s="9">
        <v>6600</v>
      </c>
      <c r="L890" s="16"/>
    </row>
    <row r="891" spans="1:13" x14ac:dyDescent="0.2">
      <c r="A891" s="82">
        <v>8</v>
      </c>
      <c r="B891" s="83">
        <f t="shared" si="92"/>
        <v>45705</v>
      </c>
      <c r="C891" s="84">
        <f t="shared" si="93"/>
        <v>0.28500000000000003</v>
      </c>
      <c r="E891" s="18">
        <f t="shared" si="97"/>
        <v>2192.3076923076924</v>
      </c>
      <c r="F891" s="15">
        <f t="shared" si="96"/>
        <v>7692.3076923076924</v>
      </c>
      <c r="G891" s="15">
        <f t="shared" si="98"/>
        <v>5500</v>
      </c>
      <c r="H891" s="10"/>
      <c r="I891" s="9"/>
      <c r="J891" s="9"/>
      <c r="K891" s="9">
        <v>5500</v>
      </c>
      <c r="L891" s="16"/>
    </row>
    <row r="892" spans="1:13" x14ac:dyDescent="0.2">
      <c r="A892" s="82">
        <v>9</v>
      </c>
      <c r="B892" s="83">
        <f t="shared" si="92"/>
        <v>45712</v>
      </c>
      <c r="C892" s="84">
        <f t="shared" si="93"/>
        <v>0.28500000000000003</v>
      </c>
      <c r="E892" s="18">
        <f t="shared" si="97"/>
        <v>2192.3076923076924</v>
      </c>
      <c r="F892" s="15">
        <f t="shared" si="96"/>
        <v>7692.3076923076924</v>
      </c>
      <c r="G892" s="15">
        <f t="shared" si="98"/>
        <v>5500</v>
      </c>
      <c r="H892" s="10"/>
      <c r="I892" s="9"/>
      <c r="J892" s="9"/>
      <c r="K892" s="9">
        <v>5500</v>
      </c>
      <c r="L892" s="16"/>
    </row>
    <row r="893" spans="1:13" x14ac:dyDescent="0.2">
      <c r="A893" s="75">
        <v>10</v>
      </c>
      <c r="B893" s="76">
        <f t="shared" si="92"/>
        <v>45719</v>
      </c>
      <c r="C893" s="77">
        <f t="shared" si="93"/>
        <v>0</v>
      </c>
      <c r="E893" s="18">
        <f t="shared" si="97"/>
        <v>-7.6923076923076223</v>
      </c>
      <c r="F893" s="15">
        <f t="shared" si="96"/>
        <v>7692.3076923076924</v>
      </c>
      <c r="G893" s="15">
        <f t="shared" si="98"/>
        <v>7700</v>
      </c>
      <c r="H893" s="10"/>
      <c r="I893" s="9"/>
      <c r="J893" s="9"/>
      <c r="K893" s="9">
        <v>7700</v>
      </c>
      <c r="L893" s="16"/>
    </row>
    <row r="894" spans="1:13" x14ac:dyDescent="0.2">
      <c r="A894" s="75">
        <v>11</v>
      </c>
      <c r="B894" s="76">
        <f t="shared" ref="B894:B957" si="99">B893+7</f>
        <v>45726</v>
      </c>
      <c r="C894" s="77">
        <f t="shared" si="93"/>
        <v>0.14200000000000002</v>
      </c>
      <c r="E894" s="18">
        <f t="shared" si="97"/>
        <v>1092.3076923076924</v>
      </c>
      <c r="F894" s="15">
        <f t="shared" si="96"/>
        <v>7692.3076923076924</v>
      </c>
      <c r="G894" s="15">
        <f t="shared" si="98"/>
        <v>6600</v>
      </c>
      <c r="H894" s="10"/>
      <c r="I894" s="9"/>
      <c r="J894" s="9"/>
      <c r="K894" s="9">
        <v>6600</v>
      </c>
      <c r="L894" s="16"/>
    </row>
    <row r="895" spans="1:13" x14ac:dyDescent="0.2">
      <c r="A895" s="75">
        <v>12</v>
      </c>
      <c r="B895" s="76">
        <f t="shared" si="99"/>
        <v>45733</v>
      </c>
      <c r="C895" s="77">
        <f t="shared" si="93"/>
        <v>0.28500000000000003</v>
      </c>
      <c r="E895" s="18">
        <f t="shared" si="97"/>
        <v>2192.3076923076924</v>
      </c>
      <c r="F895" s="15">
        <f t="shared" si="96"/>
        <v>7692.3076923076924</v>
      </c>
      <c r="G895" s="15">
        <f t="shared" si="98"/>
        <v>5500</v>
      </c>
      <c r="H895" s="10"/>
      <c r="I895" s="9"/>
      <c r="J895" s="9"/>
      <c r="K895" s="9">
        <v>5500</v>
      </c>
      <c r="L895" s="16"/>
    </row>
    <row r="896" spans="1:13" x14ac:dyDescent="0.2">
      <c r="A896" s="75">
        <v>13</v>
      </c>
      <c r="B896" s="76">
        <f t="shared" si="99"/>
        <v>45740</v>
      </c>
      <c r="C896" s="77">
        <f t="shared" si="93"/>
        <v>0</v>
      </c>
      <c r="E896" s="18">
        <f t="shared" si="97"/>
        <v>-7.6923076923076223</v>
      </c>
      <c r="F896" s="15">
        <f t="shared" si="96"/>
        <v>7692.3076923076924</v>
      </c>
      <c r="G896" s="15">
        <f t="shared" si="98"/>
        <v>7700</v>
      </c>
      <c r="H896" s="10"/>
      <c r="I896" s="9"/>
      <c r="J896" s="9"/>
      <c r="K896" s="9">
        <v>7700</v>
      </c>
      <c r="L896" s="16"/>
    </row>
    <row r="897" spans="1:13" x14ac:dyDescent="0.2">
      <c r="A897" s="75">
        <v>14</v>
      </c>
      <c r="B897" s="76">
        <f t="shared" si="99"/>
        <v>45747</v>
      </c>
      <c r="C897" s="77">
        <f t="shared" si="93"/>
        <v>0.14200000000000002</v>
      </c>
      <c r="E897" s="18">
        <f t="shared" si="97"/>
        <v>1092.3076923076924</v>
      </c>
      <c r="F897" s="15">
        <f t="shared" si="96"/>
        <v>7692.3076923076924</v>
      </c>
      <c r="G897" s="15">
        <f t="shared" si="98"/>
        <v>6600</v>
      </c>
      <c r="H897" s="10"/>
      <c r="I897" s="9"/>
      <c r="J897" s="9"/>
      <c r="K897" s="9">
        <v>6600</v>
      </c>
      <c r="L897" s="16"/>
    </row>
    <row r="898" spans="1:13" x14ac:dyDescent="0.2">
      <c r="A898" s="82">
        <v>15</v>
      </c>
      <c r="B898" s="83">
        <f t="shared" si="99"/>
        <v>45754</v>
      </c>
      <c r="C898" s="84">
        <f t="shared" si="93"/>
        <v>0</v>
      </c>
      <c r="E898" s="18">
        <f t="shared" si="97"/>
        <v>-7.6923076923076223</v>
      </c>
      <c r="F898" s="15">
        <f t="shared" si="96"/>
        <v>7692.3076923076924</v>
      </c>
      <c r="G898" s="15">
        <f t="shared" si="98"/>
        <v>7700</v>
      </c>
      <c r="H898" s="10"/>
      <c r="I898" s="9"/>
      <c r="J898" s="9"/>
      <c r="K898" s="9">
        <v>7700</v>
      </c>
      <c r="L898" s="16"/>
    </row>
    <row r="899" spans="1:13" x14ac:dyDescent="0.2">
      <c r="A899" s="82">
        <v>16</v>
      </c>
      <c r="B899" s="83">
        <f t="shared" si="99"/>
        <v>45761</v>
      </c>
      <c r="C899" s="84">
        <f t="shared" si="93"/>
        <v>0</v>
      </c>
      <c r="E899" s="18">
        <f t="shared" si="97"/>
        <v>-7.6923076923076223</v>
      </c>
      <c r="F899" s="15">
        <f t="shared" si="96"/>
        <v>7692.3076923076924</v>
      </c>
      <c r="G899" s="15">
        <f t="shared" si="98"/>
        <v>7700</v>
      </c>
      <c r="H899" s="10"/>
      <c r="I899" s="9"/>
      <c r="J899" s="9"/>
      <c r="K899" s="9">
        <v>7700</v>
      </c>
      <c r="L899" s="16"/>
    </row>
    <row r="900" spans="1:13" x14ac:dyDescent="0.2">
      <c r="A900" s="82">
        <v>17</v>
      </c>
      <c r="B900" s="83">
        <f t="shared" si="99"/>
        <v>45768</v>
      </c>
      <c r="C900" s="84">
        <f t="shared" si="93"/>
        <v>0.85699999999999998</v>
      </c>
      <c r="E900" s="18">
        <f t="shared" si="97"/>
        <v>6592.3076923076924</v>
      </c>
      <c r="F900" s="15">
        <f t="shared" si="96"/>
        <v>7692.3076923076924</v>
      </c>
      <c r="G900" s="15">
        <f t="shared" si="98"/>
        <v>1100</v>
      </c>
      <c r="H900" s="10"/>
      <c r="I900" s="9"/>
      <c r="J900" s="9"/>
      <c r="K900" s="9">
        <v>1100</v>
      </c>
      <c r="L900" s="16"/>
      <c r="M900" t="s">
        <v>13</v>
      </c>
    </row>
    <row r="901" spans="1:13" x14ac:dyDescent="0.2">
      <c r="A901" s="82">
        <v>18</v>
      </c>
      <c r="B901" s="83">
        <f t="shared" si="99"/>
        <v>45775</v>
      </c>
      <c r="C901" s="84">
        <f t="shared" si="93"/>
        <v>0.85699999999999998</v>
      </c>
      <c r="E901" s="18">
        <f t="shared" si="97"/>
        <v>6592.3076923076924</v>
      </c>
      <c r="F901" s="15">
        <f t="shared" si="96"/>
        <v>7692.3076923076924</v>
      </c>
      <c r="G901" s="15">
        <f t="shared" si="98"/>
        <v>1100</v>
      </c>
      <c r="H901" s="10"/>
      <c r="I901" s="9"/>
      <c r="J901" s="9"/>
      <c r="K901" s="9">
        <v>1100</v>
      </c>
      <c r="L901" s="16"/>
      <c r="M901" t="s">
        <v>13</v>
      </c>
    </row>
    <row r="902" spans="1:13" x14ac:dyDescent="0.2">
      <c r="A902" s="75">
        <v>19</v>
      </c>
      <c r="B902" s="76">
        <f t="shared" si="99"/>
        <v>45782</v>
      </c>
      <c r="C902" s="77">
        <f t="shared" si="93"/>
        <v>0</v>
      </c>
      <c r="E902" s="18">
        <f t="shared" si="97"/>
        <v>-7.6923076923076223</v>
      </c>
      <c r="F902" s="15">
        <f t="shared" si="96"/>
        <v>7692.3076923076924</v>
      </c>
      <c r="G902" s="15">
        <f t="shared" si="98"/>
        <v>7700</v>
      </c>
      <c r="H902" s="10"/>
      <c r="I902" s="9"/>
      <c r="J902" s="9"/>
      <c r="K902" s="9">
        <v>7700</v>
      </c>
      <c r="L902" s="16"/>
    </row>
    <row r="903" spans="1:13" x14ac:dyDescent="0.2">
      <c r="A903" s="75">
        <v>20</v>
      </c>
      <c r="B903" s="76">
        <f t="shared" si="99"/>
        <v>45789</v>
      </c>
      <c r="C903" s="77">
        <f t="shared" si="93"/>
        <v>0</v>
      </c>
      <c r="E903" s="18">
        <f t="shared" si="97"/>
        <v>-7.6923076923076223</v>
      </c>
      <c r="F903" s="15">
        <f t="shared" si="96"/>
        <v>7692.3076923076924</v>
      </c>
      <c r="G903" s="15">
        <f t="shared" si="98"/>
        <v>7700</v>
      </c>
      <c r="H903" s="10"/>
      <c r="I903" s="9"/>
      <c r="J903" s="9"/>
      <c r="K903" s="9">
        <v>7700</v>
      </c>
      <c r="L903" s="16"/>
    </row>
    <row r="904" spans="1:13" x14ac:dyDescent="0.2">
      <c r="A904" s="75">
        <v>21</v>
      </c>
      <c r="B904" s="76">
        <f t="shared" si="99"/>
        <v>45796</v>
      </c>
      <c r="C904" s="77">
        <f t="shared" si="93"/>
        <v>0.14200000000000002</v>
      </c>
      <c r="E904" s="18">
        <f t="shared" si="97"/>
        <v>1092.3076923076924</v>
      </c>
      <c r="F904" s="15">
        <f t="shared" si="96"/>
        <v>7692.3076923076924</v>
      </c>
      <c r="G904" s="15">
        <f t="shared" si="98"/>
        <v>6600</v>
      </c>
      <c r="H904" s="10"/>
      <c r="I904" s="9"/>
      <c r="J904" s="9"/>
      <c r="K904" s="9">
        <v>6600</v>
      </c>
      <c r="L904" s="16"/>
    </row>
    <row r="905" spans="1:13" x14ac:dyDescent="0.2">
      <c r="A905" s="75">
        <v>22</v>
      </c>
      <c r="B905" s="76">
        <f t="shared" si="99"/>
        <v>45803</v>
      </c>
      <c r="C905" s="77">
        <f t="shared" si="93"/>
        <v>0.28500000000000003</v>
      </c>
      <c r="E905" s="18">
        <f t="shared" si="97"/>
        <v>2192.3076923076924</v>
      </c>
      <c r="F905" s="15">
        <f t="shared" si="96"/>
        <v>7692.3076923076924</v>
      </c>
      <c r="G905" s="15">
        <f t="shared" si="98"/>
        <v>5500</v>
      </c>
      <c r="H905" s="10"/>
      <c r="I905" s="9"/>
      <c r="J905" s="9"/>
      <c r="K905" s="9">
        <v>5500</v>
      </c>
      <c r="L905" s="16"/>
      <c r="M905" t="s">
        <v>13</v>
      </c>
    </row>
    <row r="906" spans="1:13" x14ac:dyDescent="0.2">
      <c r="A906" s="82">
        <v>23</v>
      </c>
      <c r="B906" s="83">
        <f t="shared" si="99"/>
        <v>45810</v>
      </c>
      <c r="C906" s="84">
        <f t="shared" ref="C906:C935" si="100">IF((F906-G906)/F906&gt;0,(F906-G906)/F906,0)</f>
        <v>1</v>
      </c>
      <c r="E906" s="18">
        <f t="shared" si="97"/>
        <v>7692.3076923076924</v>
      </c>
      <c r="F906" s="15">
        <f t="shared" si="96"/>
        <v>7692.3076923076924</v>
      </c>
      <c r="G906" s="15">
        <f t="shared" si="98"/>
        <v>0</v>
      </c>
      <c r="H906" s="10"/>
      <c r="I906" s="9"/>
      <c r="J906" s="9"/>
      <c r="K906" s="9"/>
      <c r="L906" s="16"/>
    </row>
    <row r="907" spans="1:13" x14ac:dyDescent="0.2">
      <c r="A907" s="82">
        <v>24</v>
      </c>
      <c r="B907" s="83">
        <f t="shared" si="99"/>
        <v>45817</v>
      </c>
      <c r="C907" s="84">
        <f t="shared" si="100"/>
        <v>0.85699999999999998</v>
      </c>
      <c r="E907" s="18">
        <f t="shared" si="97"/>
        <v>6592.3076923076924</v>
      </c>
      <c r="F907" s="15">
        <f t="shared" ref="F907:F970" si="101">400000/52</f>
        <v>7692.3076923076924</v>
      </c>
      <c r="G907" s="15">
        <f t="shared" si="98"/>
        <v>1100</v>
      </c>
      <c r="H907" s="10"/>
      <c r="I907" s="9"/>
      <c r="J907" s="9"/>
      <c r="K907" s="9">
        <v>1100</v>
      </c>
      <c r="L907" s="16"/>
      <c r="M907" t="s">
        <v>13</v>
      </c>
    </row>
    <row r="908" spans="1:13" x14ac:dyDescent="0.2">
      <c r="A908" s="82">
        <v>25</v>
      </c>
      <c r="B908" s="83">
        <f t="shared" si="99"/>
        <v>45824</v>
      </c>
      <c r="C908" s="84">
        <f t="shared" si="100"/>
        <v>0.85699999999999998</v>
      </c>
      <c r="E908" s="18">
        <f t="shared" si="97"/>
        <v>6592.3076923076924</v>
      </c>
      <c r="F908" s="15">
        <f t="shared" si="101"/>
        <v>7692.3076923076924</v>
      </c>
      <c r="G908" s="15">
        <f t="shared" si="98"/>
        <v>1100</v>
      </c>
      <c r="H908" s="10"/>
      <c r="I908" s="9"/>
      <c r="J908" s="9"/>
      <c r="K908" s="9">
        <v>1100</v>
      </c>
      <c r="L908" s="16"/>
      <c r="M908" t="s">
        <v>13</v>
      </c>
    </row>
    <row r="909" spans="1:13" x14ac:dyDescent="0.2">
      <c r="A909" s="82">
        <v>26</v>
      </c>
      <c r="B909" s="83">
        <f t="shared" si="99"/>
        <v>45831</v>
      </c>
      <c r="C909" s="84">
        <f t="shared" si="100"/>
        <v>1</v>
      </c>
      <c r="E909" s="18">
        <f t="shared" si="97"/>
        <v>7692.3076923076924</v>
      </c>
      <c r="F909" s="15">
        <f t="shared" si="101"/>
        <v>7692.3076923076924</v>
      </c>
      <c r="G909" s="15">
        <f t="shared" si="98"/>
        <v>0</v>
      </c>
      <c r="H909" s="10"/>
      <c r="I909" s="9"/>
      <c r="J909" s="9"/>
      <c r="K909" s="9"/>
      <c r="L909" s="16"/>
    </row>
    <row r="910" spans="1:13" x14ac:dyDescent="0.2">
      <c r="A910" s="82">
        <v>27</v>
      </c>
      <c r="B910" s="83">
        <f t="shared" si="99"/>
        <v>45838</v>
      </c>
      <c r="C910" s="84">
        <f t="shared" si="100"/>
        <v>1</v>
      </c>
      <c r="E910" s="18">
        <f t="shared" si="97"/>
        <v>7692.3076923076924</v>
      </c>
      <c r="F910" s="15">
        <f t="shared" si="101"/>
        <v>7692.3076923076924</v>
      </c>
      <c r="G910" s="15">
        <f t="shared" si="98"/>
        <v>0</v>
      </c>
      <c r="H910" s="10"/>
      <c r="I910" s="9"/>
      <c r="J910" s="9"/>
      <c r="K910" s="9"/>
      <c r="L910" s="16"/>
    </row>
    <row r="911" spans="1:13" x14ac:dyDescent="0.2">
      <c r="A911" s="75">
        <v>28</v>
      </c>
      <c r="B911" s="76">
        <f t="shared" si="99"/>
        <v>45845</v>
      </c>
      <c r="C911" s="77">
        <f t="shared" si="100"/>
        <v>1</v>
      </c>
      <c r="E911" s="18">
        <f t="shared" si="97"/>
        <v>7692.3076923076924</v>
      </c>
      <c r="F911" s="15">
        <f t="shared" si="101"/>
        <v>7692.3076923076924</v>
      </c>
      <c r="G911" s="15">
        <f t="shared" si="98"/>
        <v>0</v>
      </c>
      <c r="H911" s="10"/>
      <c r="I911" s="9"/>
      <c r="J911" s="9"/>
      <c r="K911" s="9"/>
      <c r="L911" s="16"/>
    </row>
    <row r="912" spans="1:13" x14ac:dyDescent="0.2">
      <c r="A912" s="75">
        <v>29</v>
      </c>
      <c r="B912" s="76">
        <f t="shared" si="99"/>
        <v>45852</v>
      </c>
      <c r="C912" s="77">
        <f t="shared" si="100"/>
        <v>1</v>
      </c>
      <c r="E912" s="18">
        <f t="shared" si="97"/>
        <v>7692.3076923076924</v>
      </c>
      <c r="F912" s="15">
        <f t="shared" si="101"/>
        <v>7692.3076923076924</v>
      </c>
      <c r="G912" s="15">
        <f t="shared" si="98"/>
        <v>0</v>
      </c>
      <c r="H912" s="10"/>
      <c r="I912" s="9"/>
      <c r="J912" s="9"/>
      <c r="K912" s="9"/>
      <c r="L912" s="16"/>
    </row>
    <row r="913" spans="1:13" x14ac:dyDescent="0.2">
      <c r="A913" s="75">
        <v>30</v>
      </c>
      <c r="B913" s="76">
        <f t="shared" si="99"/>
        <v>45859</v>
      </c>
      <c r="C913" s="77">
        <f t="shared" si="100"/>
        <v>1</v>
      </c>
      <c r="E913" s="18">
        <f t="shared" si="97"/>
        <v>7692.3076923076924</v>
      </c>
      <c r="F913" s="15">
        <f t="shared" si="101"/>
        <v>7692.3076923076924</v>
      </c>
      <c r="G913" s="15">
        <f t="shared" si="98"/>
        <v>0</v>
      </c>
      <c r="H913" s="10"/>
      <c r="I913" s="9"/>
      <c r="J913" s="9"/>
      <c r="K913" s="9"/>
      <c r="L913" s="16"/>
    </row>
    <row r="914" spans="1:13" x14ac:dyDescent="0.2">
      <c r="A914" s="75">
        <v>31</v>
      </c>
      <c r="B914" s="76">
        <f t="shared" si="99"/>
        <v>45866</v>
      </c>
      <c r="C914" s="77">
        <f t="shared" si="100"/>
        <v>1</v>
      </c>
      <c r="E914" s="18">
        <f t="shared" si="97"/>
        <v>7692.3076923076924</v>
      </c>
      <c r="F914" s="15">
        <f t="shared" si="101"/>
        <v>7692.3076923076924</v>
      </c>
      <c r="G914" s="15">
        <f t="shared" si="98"/>
        <v>0</v>
      </c>
      <c r="H914" s="10"/>
      <c r="I914" s="9"/>
      <c r="J914" s="9"/>
      <c r="K914" s="9"/>
      <c r="L914" s="16"/>
    </row>
    <row r="915" spans="1:13" x14ac:dyDescent="0.2">
      <c r="A915" s="82">
        <v>32</v>
      </c>
      <c r="B915" s="83">
        <f t="shared" si="99"/>
        <v>45873</v>
      </c>
      <c r="C915" s="84">
        <f t="shared" si="100"/>
        <v>1</v>
      </c>
      <c r="E915" s="18">
        <f t="shared" si="97"/>
        <v>7692.3076923076924</v>
      </c>
      <c r="F915" s="15">
        <f t="shared" si="101"/>
        <v>7692.3076923076924</v>
      </c>
      <c r="G915" s="15">
        <f t="shared" si="98"/>
        <v>0</v>
      </c>
      <c r="H915" s="10"/>
      <c r="I915" s="9"/>
      <c r="J915" s="9"/>
      <c r="K915" s="9"/>
      <c r="L915" s="16"/>
    </row>
    <row r="916" spans="1:13" x14ac:dyDescent="0.2">
      <c r="A916" s="82">
        <v>33</v>
      </c>
      <c r="B916" s="83">
        <f t="shared" si="99"/>
        <v>45880</v>
      </c>
      <c r="C916" s="84">
        <f t="shared" si="100"/>
        <v>0.85699999999999998</v>
      </c>
      <c r="E916" s="18">
        <f t="shared" si="97"/>
        <v>6592.3076923076924</v>
      </c>
      <c r="F916" s="15">
        <f t="shared" si="101"/>
        <v>7692.3076923076924</v>
      </c>
      <c r="G916" s="15">
        <f t="shared" si="98"/>
        <v>1100</v>
      </c>
      <c r="H916" s="10"/>
      <c r="I916" s="9"/>
      <c r="J916" s="9"/>
      <c r="K916" s="9">
        <v>1100</v>
      </c>
      <c r="L916" s="16"/>
      <c r="M916" t="s">
        <v>13</v>
      </c>
    </row>
    <row r="917" spans="1:13" x14ac:dyDescent="0.2">
      <c r="A917" s="82">
        <v>34</v>
      </c>
      <c r="B917" s="83">
        <f t="shared" si="99"/>
        <v>45887</v>
      </c>
      <c r="C917" s="84">
        <f t="shared" si="100"/>
        <v>1</v>
      </c>
      <c r="E917" s="18">
        <f t="shared" si="97"/>
        <v>7692.3076923076924</v>
      </c>
      <c r="F917" s="15">
        <f t="shared" si="101"/>
        <v>7692.3076923076924</v>
      </c>
      <c r="G917" s="15">
        <f t="shared" si="98"/>
        <v>0</v>
      </c>
      <c r="H917" s="10"/>
      <c r="I917" s="9"/>
      <c r="J917" s="9"/>
      <c r="K917" s="9"/>
      <c r="L917" s="16"/>
    </row>
    <row r="918" spans="1:13" x14ac:dyDescent="0.2">
      <c r="A918" s="82">
        <v>35</v>
      </c>
      <c r="B918" s="83">
        <f t="shared" si="99"/>
        <v>45894</v>
      </c>
      <c r="C918" s="84">
        <f t="shared" si="100"/>
        <v>1</v>
      </c>
      <c r="E918" s="18">
        <f t="shared" si="97"/>
        <v>7692.3076923076924</v>
      </c>
      <c r="F918" s="15">
        <f t="shared" si="101"/>
        <v>7692.3076923076924</v>
      </c>
      <c r="G918" s="15">
        <f t="shared" si="98"/>
        <v>0</v>
      </c>
      <c r="H918" s="10"/>
      <c r="I918" s="9"/>
      <c r="J918" s="9"/>
      <c r="K918" s="9"/>
      <c r="L918" s="16"/>
    </row>
    <row r="919" spans="1:13" x14ac:dyDescent="0.2">
      <c r="A919" s="75">
        <v>36</v>
      </c>
      <c r="B919" s="76">
        <f t="shared" si="99"/>
        <v>45901</v>
      </c>
      <c r="C919" s="77">
        <f t="shared" si="100"/>
        <v>1</v>
      </c>
      <c r="E919" s="18">
        <f t="shared" si="97"/>
        <v>7692.3076923076924</v>
      </c>
      <c r="F919" s="15">
        <f t="shared" si="101"/>
        <v>7692.3076923076924</v>
      </c>
      <c r="G919" s="15">
        <f t="shared" si="98"/>
        <v>0</v>
      </c>
      <c r="H919" s="10"/>
      <c r="I919" s="9"/>
      <c r="J919" s="9"/>
      <c r="K919" s="9"/>
      <c r="L919" s="16"/>
    </row>
    <row r="920" spans="1:13" x14ac:dyDescent="0.2">
      <c r="A920" s="75">
        <v>37</v>
      </c>
      <c r="B920" s="76">
        <f t="shared" si="99"/>
        <v>45908</v>
      </c>
      <c r="C920" s="77">
        <f t="shared" si="100"/>
        <v>1</v>
      </c>
      <c r="E920" s="18">
        <f t="shared" si="97"/>
        <v>7692.3076923076924</v>
      </c>
      <c r="F920" s="15">
        <f t="shared" si="101"/>
        <v>7692.3076923076924</v>
      </c>
      <c r="G920" s="15">
        <f t="shared" si="98"/>
        <v>0</v>
      </c>
      <c r="H920" s="10"/>
      <c r="I920" s="9"/>
      <c r="J920" s="9"/>
      <c r="K920" s="9"/>
      <c r="L920" s="16"/>
    </row>
    <row r="921" spans="1:13" x14ac:dyDescent="0.2">
      <c r="A921" s="75">
        <v>38</v>
      </c>
      <c r="B921" s="76">
        <f t="shared" si="99"/>
        <v>45915</v>
      </c>
      <c r="C921" s="77">
        <f t="shared" si="100"/>
        <v>1</v>
      </c>
      <c r="E921" s="18">
        <f t="shared" si="97"/>
        <v>7692.3076923076924</v>
      </c>
      <c r="F921" s="15">
        <f t="shared" si="101"/>
        <v>7692.3076923076924</v>
      </c>
      <c r="G921" s="15">
        <f t="shared" si="98"/>
        <v>0</v>
      </c>
      <c r="H921" s="10"/>
      <c r="I921" s="9"/>
      <c r="J921" s="9"/>
      <c r="K921" s="9"/>
      <c r="L921" s="16"/>
    </row>
    <row r="922" spans="1:13" x14ac:dyDescent="0.2">
      <c r="A922" s="75">
        <v>39</v>
      </c>
      <c r="B922" s="76">
        <f t="shared" si="99"/>
        <v>45922</v>
      </c>
      <c r="C922" s="77">
        <f t="shared" si="100"/>
        <v>1</v>
      </c>
      <c r="E922" s="18">
        <f t="shared" si="97"/>
        <v>7692.3076923076924</v>
      </c>
      <c r="F922" s="15">
        <f t="shared" si="101"/>
        <v>7692.3076923076924</v>
      </c>
      <c r="G922" s="15">
        <f t="shared" si="98"/>
        <v>0</v>
      </c>
      <c r="H922" s="10"/>
      <c r="I922" s="9"/>
      <c r="J922" s="9"/>
      <c r="K922" s="9"/>
      <c r="L922" s="16"/>
    </row>
    <row r="923" spans="1:13" x14ac:dyDescent="0.2">
      <c r="A923" s="75">
        <v>40</v>
      </c>
      <c r="B923" s="76">
        <f t="shared" si="99"/>
        <v>45929</v>
      </c>
      <c r="C923" s="77">
        <f t="shared" si="100"/>
        <v>1</v>
      </c>
      <c r="E923" s="18">
        <f t="shared" si="97"/>
        <v>7692.3076923076924</v>
      </c>
      <c r="F923" s="15">
        <f t="shared" si="101"/>
        <v>7692.3076923076924</v>
      </c>
      <c r="G923" s="15">
        <f t="shared" si="98"/>
        <v>0</v>
      </c>
      <c r="H923" s="10"/>
      <c r="I923" s="9"/>
      <c r="J923" s="9"/>
      <c r="K923" s="9"/>
      <c r="L923" s="16"/>
    </row>
    <row r="924" spans="1:13" x14ac:dyDescent="0.2">
      <c r="A924" s="82">
        <v>41</v>
      </c>
      <c r="B924" s="83">
        <f t="shared" si="99"/>
        <v>45936</v>
      </c>
      <c r="C924" s="84">
        <f t="shared" si="100"/>
        <v>1</v>
      </c>
      <c r="E924" s="18">
        <f t="shared" si="97"/>
        <v>7692.3076923076924</v>
      </c>
      <c r="F924" s="15">
        <f t="shared" si="101"/>
        <v>7692.3076923076924</v>
      </c>
      <c r="G924" s="15">
        <f t="shared" si="98"/>
        <v>0</v>
      </c>
      <c r="H924" s="10"/>
      <c r="I924" s="9"/>
      <c r="J924" s="9"/>
      <c r="K924" s="9"/>
      <c r="L924" s="16"/>
    </row>
    <row r="925" spans="1:13" x14ac:dyDescent="0.2">
      <c r="A925" s="82">
        <v>42</v>
      </c>
      <c r="B925" s="83">
        <f t="shared" si="99"/>
        <v>45943</v>
      </c>
      <c r="C925" s="84">
        <f t="shared" si="100"/>
        <v>1</v>
      </c>
      <c r="E925" s="18">
        <f t="shared" si="97"/>
        <v>7692.3076923076924</v>
      </c>
      <c r="F925" s="15">
        <f t="shared" si="101"/>
        <v>7692.3076923076924</v>
      </c>
      <c r="G925" s="15">
        <f t="shared" si="98"/>
        <v>0</v>
      </c>
      <c r="H925" s="10"/>
      <c r="I925" s="9"/>
      <c r="J925" s="9"/>
      <c r="K925" s="9"/>
      <c r="L925" s="16"/>
    </row>
    <row r="926" spans="1:13" x14ac:dyDescent="0.2">
      <c r="A926" s="82">
        <v>43</v>
      </c>
      <c r="B926" s="83">
        <f t="shared" si="99"/>
        <v>45950</v>
      </c>
      <c r="C926" s="84">
        <f t="shared" si="100"/>
        <v>0.85699999999999998</v>
      </c>
      <c r="E926" s="18">
        <f t="shared" si="97"/>
        <v>6592.3076923076924</v>
      </c>
      <c r="F926" s="15">
        <f t="shared" si="101"/>
        <v>7692.3076923076924</v>
      </c>
      <c r="G926" s="15">
        <f t="shared" si="98"/>
        <v>1100</v>
      </c>
      <c r="H926" s="10"/>
      <c r="I926" s="9"/>
      <c r="J926" s="9"/>
      <c r="K926" s="9">
        <v>1100</v>
      </c>
      <c r="L926" s="16"/>
      <c r="M926" t="s">
        <v>13</v>
      </c>
    </row>
    <row r="927" spans="1:13" x14ac:dyDescent="0.2">
      <c r="A927" s="82">
        <v>44</v>
      </c>
      <c r="B927" s="83">
        <f t="shared" si="99"/>
        <v>45957</v>
      </c>
      <c r="C927" s="84">
        <f t="shared" si="100"/>
        <v>0.85699999999999998</v>
      </c>
      <c r="E927" s="18">
        <f t="shared" si="97"/>
        <v>6592.3076923076924</v>
      </c>
      <c r="F927" s="15">
        <f t="shared" si="101"/>
        <v>7692.3076923076924</v>
      </c>
      <c r="G927" s="15">
        <f t="shared" si="98"/>
        <v>1100</v>
      </c>
      <c r="H927" s="10"/>
      <c r="I927" s="9"/>
      <c r="J927" s="9"/>
      <c r="K927" s="9">
        <v>1100</v>
      </c>
      <c r="L927" s="16"/>
      <c r="M927" t="s">
        <v>13</v>
      </c>
    </row>
    <row r="928" spans="1:13" x14ac:dyDescent="0.2">
      <c r="A928" s="75">
        <v>45</v>
      </c>
      <c r="B928" s="76">
        <f t="shared" si="99"/>
        <v>45964</v>
      </c>
      <c r="C928" s="77">
        <f t="shared" si="100"/>
        <v>1</v>
      </c>
      <c r="E928" s="18">
        <f t="shared" si="97"/>
        <v>7692.3076923076924</v>
      </c>
      <c r="F928" s="15">
        <f t="shared" si="101"/>
        <v>7692.3076923076924</v>
      </c>
      <c r="G928" s="15">
        <f t="shared" si="98"/>
        <v>0</v>
      </c>
      <c r="H928" s="10"/>
      <c r="I928" s="9"/>
      <c r="J928" s="9"/>
      <c r="K928" s="9"/>
      <c r="L928" s="16"/>
    </row>
    <row r="929" spans="1:13" x14ac:dyDescent="0.2">
      <c r="A929" s="75">
        <v>46</v>
      </c>
      <c r="B929" s="76">
        <f t="shared" si="99"/>
        <v>45971</v>
      </c>
      <c r="C929" s="77">
        <f t="shared" si="100"/>
        <v>1</v>
      </c>
      <c r="E929" s="18">
        <f t="shared" si="97"/>
        <v>7692.3076923076924</v>
      </c>
      <c r="F929" s="15">
        <f t="shared" si="101"/>
        <v>7692.3076923076924</v>
      </c>
      <c r="G929" s="15">
        <f t="shared" si="98"/>
        <v>0</v>
      </c>
      <c r="H929" s="10"/>
      <c r="I929" s="9"/>
      <c r="J929" s="9"/>
      <c r="K929" s="9"/>
      <c r="L929" s="16"/>
    </row>
    <row r="930" spans="1:13" x14ac:dyDescent="0.2">
      <c r="A930" s="75">
        <v>47</v>
      </c>
      <c r="B930" s="76">
        <f t="shared" si="99"/>
        <v>45978</v>
      </c>
      <c r="C930" s="77">
        <f t="shared" si="100"/>
        <v>1</v>
      </c>
      <c r="E930" s="18">
        <f t="shared" si="97"/>
        <v>7692.3076923076924</v>
      </c>
      <c r="F930" s="15">
        <f t="shared" si="101"/>
        <v>7692.3076923076924</v>
      </c>
      <c r="G930" s="15">
        <f t="shared" si="98"/>
        <v>0</v>
      </c>
      <c r="H930" s="10"/>
      <c r="I930" s="9"/>
      <c r="J930" s="9"/>
      <c r="K930" s="9"/>
      <c r="L930" s="16"/>
    </row>
    <row r="931" spans="1:13" x14ac:dyDescent="0.2">
      <c r="A931" s="75">
        <v>48</v>
      </c>
      <c r="B931" s="76">
        <f t="shared" si="99"/>
        <v>45985</v>
      </c>
      <c r="C931" s="77">
        <f t="shared" si="100"/>
        <v>1</v>
      </c>
      <c r="E931" s="18">
        <f t="shared" si="97"/>
        <v>7692.3076923076924</v>
      </c>
      <c r="F931" s="15">
        <f t="shared" si="101"/>
        <v>7692.3076923076924</v>
      </c>
      <c r="G931" s="15">
        <f t="shared" si="98"/>
        <v>0</v>
      </c>
      <c r="H931" s="10"/>
      <c r="I931" s="9"/>
      <c r="J931" s="9"/>
      <c r="K931" s="9"/>
      <c r="L931" s="16"/>
    </row>
    <row r="932" spans="1:13" x14ac:dyDescent="0.2">
      <c r="A932" s="82">
        <v>49</v>
      </c>
      <c r="B932" s="83">
        <f t="shared" si="99"/>
        <v>45992</v>
      </c>
      <c r="C932" s="84">
        <f t="shared" si="100"/>
        <v>1</v>
      </c>
      <c r="E932" s="18">
        <f t="shared" si="97"/>
        <v>7692.3076923076924</v>
      </c>
      <c r="F932" s="15">
        <f t="shared" si="101"/>
        <v>7692.3076923076924</v>
      </c>
      <c r="G932" s="15">
        <f t="shared" si="98"/>
        <v>0</v>
      </c>
      <c r="H932" s="10"/>
      <c r="I932" s="9"/>
      <c r="J932" s="9"/>
      <c r="K932" s="9"/>
      <c r="L932" s="16"/>
    </row>
    <row r="933" spans="1:13" x14ac:dyDescent="0.2">
      <c r="A933" s="82">
        <v>50</v>
      </c>
      <c r="B933" s="83">
        <f t="shared" si="99"/>
        <v>45999</v>
      </c>
      <c r="C933" s="84">
        <f t="shared" si="100"/>
        <v>0.85699999999999998</v>
      </c>
      <c r="E933" s="18">
        <f t="shared" si="97"/>
        <v>6592.3076923076924</v>
      </c>
      <c r="F933" s="15">
        <f t="shared" si="101"/>
        <v>7692.3076923076924</v>
      </c>
      <c r="G933" s="15">
        <f t="shared" si="98"/>
        <v>1100</v>
      </c>
      <c r="H933" s="10"/>
      <c r="I933" s="9"/>
      <c r="J933" s="9"/>
      <c r="K933" s="9">
        <v>1100</v>
      </c>
      <c r="L933" s="16"/>
      <c r="M933" t="s">
        <v>13</v>
      </c>
    </row>
    <row r="934" spans="1:13" x14ac:dyDescent="0.2">
      <c r="A934" s="82">
        <v>51</v>
      </c>
      <c r="B934" s="83">
        <f t="shared" si="99"/>
        <v>46006</v>
      </c>
      <c r="C934" s="84">
        <f t="shared" si="100"/>
        <v>1</v>
      </c>
      <c r="E934" s="18">
        <f t="shared" si="97"/>
        <v>7692.3076923076924</v>
      </c>
      <c r="F934" s="15">
        <f t="shared" si="101"/>
        <v>7692.3076923076924</v>
      </c>
      <c r="G934" s="15">
        <f t="shared" si="98"/>
        <v>0</v>
      </c>
      <c r="H934" s="10"/>
      <c r="I934" s="9"/>
      <c r="J934" s="9"/>
      <c r="K934" s="9"/>
      <c r="L934" s="16"/>
    </row>
    <row r="935" spans="1:13" x14ac:dyDescent="0.2">
      <c r="A935" s="82">
        <v>52</v>
      </c>
      <c r="B935" s="83">
        <f t="shared" si="99"/>
        <v>46013</v>
      </c>
      <c r="C935" s="84">
        <f t="shared" si="100"/>
        <v>0.71399999999999997</v>
      </c>
      <c r="E935" s="18">
        <f t="shared" si="97"/>
        <v>5492.3076923076924</v>
      </c>
      <c r="F935" s="15">
        <f t="shared" si="101"/>
        <v>7692.3076923076924</v>
      </c>
      <c r="G935" s="15">
        <f t="shared" si="98"/>
        <v>2200</v>
      </c>
      <c r="H935" s="10"/>
      <c r="I935" s="9"/>
      <c r="J935" s="9"/>
      <c r="K935" s="9">
        <v>2200</v>
      </c>
      <c r="L935" s="16"/>
      <c r="M935" t="s">
        <v>88</v>
      </c>
    </row>
    <row r="936" spans="1:13" x14ac:dyDescent="0.2">
      <c r="A936" s="82">
        <v>1</v>
      </c>
      <c r="B936" s="83">
        <f t="shared" si="99"/>
        <v>46020</v>
      </c>
      <c r="C936" s="84">
        <f t="shared" ref="C936:C937" si="102">IF((F936-G936)/F936&gt;0,(F936-G936)/F936,0)</f>
        <v>1</v>
      </c>
      <c r="E936" s="18">
        <f t="shared" ref="E936:E937" si="103">F936-G936</f>
        <v>7692.3076923076924</v>
      </c>
      <c r="F936" s="15">
        <f t="shared" si="101"/>
        <v>7692.3076923076924</v>
      </c>
      <c r="G936" s="15">
        <f t="shared" ref="G936:G937" si="104">H936+J936+K936+L936+I936</f>
        <v>0</v>
      </c>
      <c r="H936" s="10"/>
      <c r="I936" s="9"/>
      <c r="J936" s="9"/>
      <c r="K936" s="9"/>
      <c r="L936" s="16"/>
    </row>
    <row r="937" spans="1:13" x14ac:dyDescent="0.2">
      <c r="A937" s="75">
        <v>2</v>
      </c>
      <c r="B937" s="76">
        <f t="shared" si="99"/>
        <v>46027</v>
      </c>
      <c r="C937" s="77">
        <f t="shared" si="102"/>
        <v>0</v>
      </c>
      <c r="E937" s="18">
        <f t="shared" si="103"/>
        <v>-7.6923076923076223</v>
      </c>
      <c r="F937" s="15">
        <f t="shared" si="101"/>
        <v>7692.3076923076924</v>
      </c>
      <c r="G937" s="15">
        <f t="shared" si="104"/>
        <v>7700</v>
      </c>
      <c r="H937" s="10"/>
      <c r="I937" s="9"/>
      <c r="J937" s="9"/>
      <c r="K937" s="9">
        <v>7700</v>
      </c>
      <c r="L937" s="16"/>
      <c r="M937" t="s">
        <v>13</v>
      </c>
    </row>
    <row r="938" spans="1:13" x14ac:dyDescent="0.2">
      <c r="A938" s="75">
        <v>3</v>
      </c>
      <c r="B938" s="76">
        <f t="shared" si="99"/>
        <v>46034</v>
      </c>
      <c r="C938" s="77">
        <f t="shared" ref="C938:C987" si="105">IF((F938-G938)/F938&gt;0,(F938-G938)/F938,0)</f>
        <v>0.28500000000000003</v>
      </c>
      <c r="E938" s="18">
        <f t="shared" ref="E938:E987" si="106">F938-G938</f>
        <v>2192.3076923076924</v>
      </c>
      <c r="F938" s="15">
        <f t="shared" si="101"/>
        <v>7692.3076923076924</v>
      </c>
      <c r="G938" s="15">
        <f t="shared" ref="G938:G987" si="107">H938+J938+K938+L938+I938</f>
        <v>5500</v>
      </c>
      <c r="H938" s="10"/>
      <c r="I938" s="9"/>
      <c r="J938" s="9"/>
      <c r="K938" s="9">
        <v>5500</v>
      </c>
      <c r="L938" s="16"/>
    </row>
    <row r="939" spans="1:13" x14ac:dyDescent="0.2">
      <c r="A939" s="75">
        <v>4</v>
      </c>
      <c r="B939" s="76">
        <f t="shared" si="99"/>
        <v>46041</v>
      </c>
      <c r="C939" s="77">
        <f t="shared" si="105"/>
        <v>0.28500000000000003</v>
      </c>
      <c r="E939" s="18">
        <f t="shared" si="106"/>
        <v>2192.3076923076924</v>
      </c>
      <c r="F939" s="15">
        <f t="shared" si="101"/>
        <v>7692.3076923076924</v>
      </c>
      <c r="G939" s="15">
        <f t="shared" si="107"/>
        <v>5500</v>
      </c>
      <c r="H939" s="10"/>
      <c r="I939" s="9"/>
      <c r="J939" s="9"/>
      <c r="K939" s="9">
        <v>5500</v>
      </c>
      <c r="L939" s="16"/>
    </row>
    <row r="940" spans="1:13" x14ac:dyDescent="0.2">
      <c r="A940" s="75">
        <v>5</v>
      </c>
      <c r="B940" s="76">
        <f t="shared" si="99"/>
        <v>46048</v>
      </c>
      <c r="C940" s="77">
        <f t="shared" si="105"/>
        <v>0.28500000000000003</v>
      </c>
      <c r="E940" s="18">
        <f t="shared" si="106"/>
        <v>2192.3076923076924</v>
      </c>
      <c r="F940" s="15">
        <f t="shared" si="101"/>
        <v>7692.3076923076924</v>
      </c>
      <c r="G940" s="15">
        <f t="shared" si="107"/>
        <v>5500</v>
      </c>
      <c r="H940" s="10"/>
      <c r="I940" s="9"/>
      <c r="J940" s="9"/>
      <c r="K940" s="9">
        <v>5500</v>
      </c>
      <c r="L940" s="16"/>
    </row>
    <row r="941" spans="1:13" x14ac:dyDescent="0.2">
      <c r="A941" s="82">
        <v>6</v>
      </c>
      <c r="B941" s="83">
        <f t="shared" si="99"/>
        <v>46055</v>
      </c>
      <c r="C941" s="84">
        <f t="shared" si="105"/>
        <v>0</v>
      </c>
      <c r="E941" s="18">
        <f t="shared" si="106"/>
        <v>-7.6923076923076223</v>
      </c>
      <c r="F941" s="15">
        <f t="shared" si="101"/>
        <v>7692.3076923076924</v>
      </c>
      <c r="G941" s="15">
        <f t="shared" si="107"/>
        <v>7700</v>
      </c>
      <c r="H941" s="10"/>
      <c r="I941" s="9"/>
      <c r="J941" s="9"/>
      <c r="K941" s="9">
        <v>7700</v>
      </c>
      <c r="L941" s="16"/>
    </row>
    <row r="942" spans="1:13" x14ac:dyDescent="0.2">
      <c r="A942" s="82">
        <v>7</v>
      </c>
      <c r="B942" s="83">
        <f t="shared" si="99"/>
        <v>46062</v>
      </c>
      <c r="C942" s="84">
        <f t="shared" si="105"/>
        <v>0</v>
      </c>
      <c r="E942" s="18">
        <f t="shared" si="106"/>
        <v>-7.6923076923076223</v>
      </c>
      <c r="F942" s="15">
        <f t="shared" si="101"/>
        <v>7692.3076923076924</v>
      </c>
      <c r="G942" s="15">
        <f t="shared" si="107"/>
        <v>7700</v>
      </c>
      <c r="H942" s="10"/>
      <c r="I942" s="9"/>
      <c r="J942" s="9"/>
      <c r="K942" s="9">
        <v>7700</v>
      </c>
      <c r="L942" s="16"/>
    </row>
    <row r="943" spans="1:13" x14ac:dyDescent="0.2">
      <c r="A943" s="82">
        <v>8</v>
      </c>
      <c r="B943" s="83">
        <f t="shared" si="99"/>
        <v>46069</v>
      </c>
      <c r="C943" s="84">
        <f t="shared" si="105"/>
        <v>0</v>
      </c>
      <c r="E943" s="18">
        <f t="shared" si="106"/>
        <v>-7.6923076923076223</v>
      </c>
      <c r="F943" s="15">
        <f t="shared" si="101"/>
        <v>7692.3076923076924</v>
      </c>
      <c r="G943" s="15">
        <f t="shared" si="107"/>
        <v>7700</v>
      </c>
      <c r="H943" s="10"/>
      <c r="I943" s="9"/>
      <c r="J943" s="9"/>
      <c r="K943" s="9">
        <v>7700</v>
      </c>
      <c r="L943" s="16"/>
    </row>
    <row r="944" spans="1:13" x14ac:dyDescent="0.2">
      <c r="A944" s="82">
        <v>9</v>
      </c>
      <c r="B944" s="83">
        <f t="shared" si="99"/>
        <v>46076</v>
      </c>
      <c r="C944" s="84">
        <f t="shared" si="105"/>
        <v>0</v>
      </c>
      <c r="E944" s="18">
        <f t="shared" si="106"/>
        <v>-7.6923076923076223</v>
      </c>
      <c r="F944" s="15">
        <f t="shared" si="101"/>
        <v>7692.3076923076924</v>
      </c>
      <c r="G944" s="15">
        <f t="shared" si="107"/>
        <v>7700</v>
      </c>
      <c r="H944" s="10"/>
      <c r="I944" s="9"/>
      <c r="J944" s="9"/>
      <c r="K944" s="9">
        <v>7700</v>
      </c>
      <c r="L944" s="16"/>
    </row>
    <row r="945" spans="1:13" x14ac:dyDescent="0.2">
      <c r="A945" s="75">
        <v>10</v>
      </c>
      <c r="B945" s="76">
        <f t="shared" si="99"/>
        <v>46083</v>
      </c>
      <c r="C945" s="77">
        <f t="shared" si="105"/>
        <v>0</v>
      </c>
      <c r="E945" s="18">
        <f t="shared" si="106"/>
        <v>-7.6923076923076223</v>
      </c>
      <c r="F945" s="15">
        <f t="shared" si="101"/>
        <v>7692.3076923076924</v>
      </c>
      <c r="G945" s="15">
        <f t="shared" si="107"/>
        <v>7700</v>
      </c>
      <c r="H945" s="10"/>
      <c r="I945" s="9"/>
      <c r="J945" s="9"/>
      <c r="K945" s="9">
        <v>7700</v>
      </c>
      <c r="L945" s="16"/>
    </row>
    <row r="946" spans="1:13" x14ac:dyDescent="0.2">
      <c r="A946" s="75">
        <v>11</v>
      </c>
      <c r="B946" s="76">
        <f t="shared" si="99"/>
        <v>46090</v>
      </c>
      <c r="C946" s="77">
        <f t="shared" si="105"/>
        <v>0.14200000000000002</v>
      </c>
      <c r="E946" s="18">
        <f t="shared" si="106"/>
        <v>1092.3076923076924</v>
      </c>
      <c r="F946" s="15">
        <f t="shared" si="101"/>
        <v>7692.3076923076924</v>
      </c>
      <c r="G946" s="15">
        <f t="shared" si="107"/>
        <v>6600</v>
      </c>
      <c r="H946" s="10"/>
      <c r="I946" s="9"/>
      <c r="J946" s="9"/>
      <c r="K946" s="9">
        <v>6600</v>
      </c>
      <c r="L946" s="16"/>
    </row>
    <row r="947" spans="1:13" x14ac:dyDescent="0.2">
      <c r="A947" s="75">
        <v>12</v>
      </c>
      <c r="B947" s="76">
        <f t="shared" si="99"/>
        <v>46097</v>
      </c>
      <c r="C947" s="77">
        <f t="shared" si="105"/>
        <v>0.28500000000000003</v>
      </c>
      <c r="E947" s="18">
        <f t="shared" si="106"/>
        <v>2192.3076923076924</v>
      </c>
      <c r="F947" s="15">
        <f t="shared" si="101"/>
        <v>7692.3076923076924</v>
      </c>
      <c r="G947" s="15">
        <f t="shared" si="107"/>
        <v>5500</v>
      </c>
      <c r="H947" s="10"/>
      <c r="I947" s="9"/>
      <c r="J947" s="9"/>
      <c r="K947" s="9">
        <v>5500</v>
      </c>
      <c r="L947" s="16"/>
    </row>
    <row r="948" spans="1:13" x14ac:dyDescent="0.2">
      <c r="A948" s="75">
        <v>13</v>
      </c>
      <c r="B948" s="76">
        <f t="shared" si="99"/>
        <v>46104</v>
      </c>
      <c r="C948" s="77">
        <f t="shared" si="105"/>
        <v>0.28500000000000003</v>
      </c>
      <c r="E948" s="18">
        <f t="shared" si="106"/>
        <v>2192.3076923076924</v>
      </c>
      <c r="F948" s="15">
        <f t="shared" si="101"/>
        <v>7692.3076923076924</v>
      </c>
      <c r="G948" s="15">
        <f t="shared" si="107"/>
        <v>5500</v>
      </c>
      <c r="H948" s="10"/>
      <c r="I948" s="9"/>
      <c r="J948" s="9"/>
      <c r="K948" s="9">
        <v>5500</v>
      </c>
      <c r="L948" s="16"/>
    </row>
    <row r="949" spans="1:13" x14ac:dyDescent="0.2">
      <c r="A949" s="75">
        <v>14</v>
      </c>
      <c r="B949" s="76">
        <f t="shared" si="99"/>
        <v>46111</v>
      </c>
      <c r="C949" s="77">
        <f t="shared" si="105"/>
        <v>0.14200000000000002</v>
      </c>
      <c r="E949" s="18">
        <f t="shared" si="106"/>
        <v>1092.3076923076924</v>
      </c>
      <c r="F949" s="15">
        <f t="shared" si="101"/>
        <v>7692.3076923076924</v>
      </c>
      <c r="G949" s="15">
        <f t="shared" si="107"/>
        <v>6600</v>
      </c>
      <c r="H949" s="10"/>
      <c r="I949" s="9"/>
      <c r="J949" s="9"/>
      <c r="K949" s="9">
        <v>6600</v>
      </c>
      <c r="L949" s="16"/>
    </row>
    <row r="950" spans="1:13" x14ac:dyDescent="0.2">
      <c r="A950" s="82">
        <v>15</v>
      </c>
      <c r="B950" s="83">
        <f t="shared" si="99"/>
        <v>46118</v>
      </c>
      <c r="C950" s="84">
        <f t="shared" si="105"/>
        <v>0</v>
      </c>
      <c r="E950" s="18">
        <f t="shared" si="106"/>
        <v>-7.6923076923076223</v>
      </c>
      <c r="F950" s="15">
        <f t="shared" si="101"/>
        <v>7692.3076923076924</v>
      </c>
      <c r="G950" s="15">
        <f t="shared" si="107"/>
        <v>7700</v>
      </c>
      <c r="H950" s="10"/>
      <c r="I950" s="9"/>
      <c r="J950" s="9"/>
      <c r="K950" s="9">
        <v>7700</v>
      </c>
      <c r="L950" s="16"/>
      <c r="M950" t="s">
        <v>13</v>
      </c>
    </row>
    <row r="951" spans="1:13" x14ac:dyDescent="0.2">
      <c r="A951" s="82">
        <v>16</v>
      </c>
      <c r="B951" s="83">
        <f t="shared" si="99"/>
        <v>46125</v>
      </c>
      <c r="C951" s="84">
        <f t="shared" si="105"/>
        <v>0.28500000000000003</v>
      </c>
      <c r="E951" s="18">
        <f t="shared" si="106"/>
        <v>2192.3076923076924</v>
      </c>
      <c r="F951" s="15">
        <f t="shared" si="101"/>
        <v>7692.3076923076924</v>
      </c>
      <c r="G951" s="15">
        <f t="shared" si="107"/>
        <v>5500</v>
      </c>
      <c r="H951" s="10"/>
      <c r="I951" s="9"/>
      <c r="J951" s="9"/>
      <c r="K951" s="9">
        <v>5500</v>
      </c>
      <c r="L951" s="16"/>
    </row>
    <row r="952" spans="1:13" x14ac:dyDescent="0.2">
      <c r="A952" s="82">
        <v>17</v>
      </c>
      <c r="B952" s="83">
        <f t="shared" si="99"/>
        <v>46132</v>
      </c>
      <c r="C952" s="84">
        <f t="shared" si="105"/>
        <v>0.14200000000000002</v>
      </c>
      <c r="E952" s="18">
        <f t="shared" si="106"/>
        <v>1092.3076923076924</v>
      </c>
      <c r="F952" s="15">
        <f t="shared" si="101"/>
        <v>7692.3076923076924</v>
      </c>
      <c r="G952" s="15">
        <f t="shared" si="107"/>
        <v>6600</v>
      </c>
      <c r="H952" s="10"/>
      <c r="I952" s="9"/>
      <c r="J952" s="9"/>
      <c r="K952" s="9">
        <v>6600</v>
      </c>
      <c r="L952" s="16"/>
    </row>
    <row r="953" spans="1:13" x14ac:dyDescent="0.2">
      <c r="A953" s="82">
        <v>18</v>
      </c>
      <c r="B953" s="83">
        <f t="shared" si="99"/>
        <v>46139</v>
      </c>
      <c r="C953" s="84">
        <f t="shared" si="105"/>
        <v>0.14200000000000002</v>
      </c>
      <c r="E953" s="18">
        <f t="shared" si="106"/>
        <v>1092.3076923076924</v>
      </c>
      <c r="F953" s="15">
        <f t="shared" si="101"/>
        <v>7692.3076923076924</v>
      </c>
      <c r="G953" s="15">
        <f t="shared" si="107"/>
        <v>6600</v>
      </c>
      <c r="H953" s="10"/>
      <c r="I953" s="9"/>
      <c r="J953" s="9"/>
      <c r="K953" s="9">
        <v>6600</v>
      </c>
      <c r="L953" s="16"/>
      <c r="M953" t="s">
        <v>13</v>
      </c>
    </row>
    <row r="954" spans="1:13" x14ac:dyDescent="0.2">
      <c r="A954" s="75">
        <v>19</v>
      </c>
      <c r="B954" s="76">
        <f t="shared" si="99"/>
        <v>46146</v>
      </c>
      <c r="C954" s="77">
        <f t="shared" si="105"/>
        <v>0</v>
      </c>
      <c r="E954" s="18">
        <f t="shared" si="106"/>
        <v>-7.6923076923076223</v>
      </c>
      <c r="F954" s="15">
        <f t="shared" si="101"/>
        <v>7692.3076923076924</v>
      </c>
      <c r="G954" s="15">
        <f t="shared" si="107"/>
        <v>7700</v>
      </c>
      <c r="H954" s="10"/>
      <c r="I954" s="9"/>
      <c r="J954" s="9"/>
      <c r="K954" s="9">
        <v>7700</v>
      </c>
      <c r="L954" s="16"/>
    </row>
    <row r="955" spans="1:13" x14ac:dyDescent="0.2">
      <c r="A955" s="75">
        <v>20</v>
      </c>
      <c r="B955" s="76">
        <f t="shared" si="99"/>
        <v>46153</v>
      </c>
      <c r="C955" s="77">
        <f t="shared" si="105"/>
        <v>0</v>
      </c>
      <c r="E955" s="18">
        <f t="shared" si="106"/>
        <v>-7.6923076923076223</v>
      </c>
      <c r="F955" s="15">
        <f t="shared" si="101"/>
        <v>7692.3076923076924</v>
      </c>
      <c r="G955" s="15">
        <f t="shared" si="107"/>
        <v>7700</v>
      </c>
      <c r="H955" s="10"/>
      <c r="I955" s="9"/>
      <c r="J955" s="9"/>
      <c r="K955" s="9">
        <v>7700</v>
      </c>
      <c r="L955" s="16"/>
      <c r="M955" t="s">
        <v>13</v>
      </c>
    </row>
    <row r="956" spans="1:13" x14ac:dyDescent="0.2">
      <c r="A956" s="75">
        <v>21</v>
      </c>
      <c r="B956" s="76">
        <f t="shared" si="99"/>
        <v>46160</v>
      </c>
      <c r="C956" s="77">
        <f t="shared" si="105"/>
        <v>0</v>
      </c>
      <c r="E956" s="18">
        <f t="shared" si="106"/>
        <v>-7.6923076923076223</v>
      </c>
      <c r="F956" s="15">
        <f t="shared" si="101"/>
        <v>7692.3076923076924</v>
      </c>
      <c r="G956" s="15">
        <f t="shared" si="107"/>
        <v>7700</v>
      </c>
      <c r="H956" s="10"/>
      <c r="I956" s="9"/>
      <c r="J956" s="9"/>
      <c r="K956" s="9">
        <v>7700</v>
      </c>
      <c r="L956" s="16"/>
    </row>
    <row r="957" spans="1:13" x14ac:dyDescent="0.2">
      <c r="A957" s="75">
        <v>22</v>
      </c>
      <c r="B957" s="76">
        <f t="shared" si="99"/>
        <v>46167</v>
      </c>
      <c r="C957" s="77">
        <f t="shared" si="105"/>
        <v>0</v>
      </c>
      <c r="E957" s="18">
        <f t="shared" si="106"/>
        <v>-7.6923076923076223</v>
      </c>
      <c r="F957" s="15">
        <f t="shared" si="101"/>
        <v>7692.3076923076924</v>
      </c>
      <c r="G957" s="15">
        <f t="shared" si="107"/>
        <v>7700</v>
      </c>
      <c r="H957" s="10"/>
      <c r="I957" s="9"/>
      <c r="J957" s="9"/>
      <c r="K957" s="9">
        <v>7700</v>
      </c>
      <c r="L957" s="16"/>
      <c r="M957" t="s">
        <v>13</v>
      </c>
    </row>
    <row r="958" spans="1:13" x14ac:dyDescent="0.2">
      <c r="A958" s="39">
        <v>23</v>
      </c>
      <c r="B958" s="2">
        <f t="shared" ref="B958:B1021" si="108">B957+7</f>
        <v>46174</v>
      </c>
      <c r="C958" s="3">
        <f t="shared" si="105"/>
        <v>0.85699999999999998</v>
      </c>
      <c r="E958" s="18">
        <f t="shared" si="106"/>
        <v>6592.3076923076924</v>
      </c>
      <c r="F958" s="15">
        <f t="shared" si="101"/>
        <v>7692.3076923076924</v>
      </c>
      <c r="G958" s="15">
        <f t="shared" si="107"/>
        <v>1100</v>
      </c>
      <c r="H958" s="10"/>
      <c r="I958" s="9"/>
      <c r="J958" s="9"/>
      <c r="K958" s="9">
        <v>1100</v>
      </c>
      <c r="L958" s="16"/>
      <c r="M958" t="s">
        <v>13</v>
      </c>
    </row>
    <row r="959" spans="1:13" x14ac:dyDescent="0.2">
      <c r="A959" s="39">
        <v>24</v>
      </c>
      <c r="B959" s="2">
        <f t="shared" si="108"/>
        <v>46181</v>
      </c>
      <c r="C959" s="3">
        <f t="shared" si="105"/>
        <v>1</v>
      </c>
      <c r="E959" s="18">
        <f t="shared" si="106"/>
        <v>7692.3076923076924</v>
      </c>
      <c r="F959" s="15">
        <f t="shared" si="101"/>
        <v>7692.3076923076924</v>
      </c>
      <c r="G959" s="15">
        <f t="shared" si="107"/>
        <v>0</v>
      </c>
      <c r="H959" s="10"/>
      <c r="I959" s="9"/>
      <c r="J959" s="9"/>
      <c r="K959" s="9"/>
      <c r="L959" s="16"/>
    </row>
    <row r="960" spans="1:13" x14ac:dyDescent="0.2">
      <c r="A960" s="39">
        <v>25</v>
      </c>
      <c r="B960" s="2">
        <f t="shared" si="108"/>
        <v>46188</v>
      </c>
      <c r="C960" s="3">
        <f t="shared" si="105"/>
        <v>1</v>
      </c>
      <c r="E960" s="18">
        <f t="shared" si="106"/>
        <v>7692.3076923076924</v>
      </c>
      <c r="F960" s="15">
        <f t="shared" si="101"/>
        <v>7692.3076923076924</v>
      </c>
      <c r="G960" s="15">
        <f t="shared" si="107"/>
        <v>0</v>
      </c>
      <c r="H960" s="10"/>
      <c r="I960" s="9"/>
      <c r="J960" s="9"/>
      <c r="K960" s="9"/>
      <c r="L960" s="16"/>
    </row>
    <row r="961" spans="1:13" x14ac:dyDescent="0.2">
      <c r="A961" s="39">
        <v>26</v>
      </c>
      <c r="B961" s="2">
        <f t="shared" si="108"/>
        <v>46195</v>
      </c>
      <c r="C961" s="3">
        <f t="shared" si="105"/>
        <v>1</v>
      </c>
      <c r="E961" s="18">
        <f t="shared" si="106"/>
        <v>7692.3076923076924</v>
      </c>
      <c r="F961" s="15">
        <f t="shared" si="101"/>
        <v>7692.3076923076924</v>
      </c>
      <c r="G961" s="15">
        <f t="shared" si="107"/>
        <v>0</v>
      </c>
      <c r="H961" s="10"/>
      <c r="I961" s="9"/>
      <c r="J961" s="9"/>
      <c r="K961" s="9"/>
      <c r="L961" s="16"/>
    </row>
    <row r="962" spans="1:13" x14ac:dyDescent="0.2">
      <c r="A962" s="39">
        <v>27</v>
      </c>
      <c r="B962" s="2">
        <f t="shared" si="108"/>
        <v>46202</v>
      </c>
      <c r="C962" s="3">
        <f t="shared" si="105"/>
        <v>1</v>
      </c>
      <c r="E962" s="18">
        <f t="shared" si="106"/>
        <v>7692.3076923076924</v>
      </c>
      <c r="F962" s="15">
        <f t="shared" si="101"/>
        <v>7692.3076923076924</v>
      </c>
      <c r="G962" s="15">
        <f t="shared" si="107"/>
        <v>0</v>
      </c>
      <c r="H962" s="10"/>
      <c r="I962" s="9"/>
      <c r="J962" s="9"/>
      <c r="K962" s="9"/>
      <c r="L962" s="16"/>
    </row>
    <row r="963" spans="1:13" x14ac:dyDescent="0.2">
      <c r="A963" s="39">
        <v>28</v>
      </c>
      <c r="B963" s="2">
        <f t="shared" si="108"/>
        <v>46209</v>
      </c>
      <c r="C963" s="3">
        <f t="shared" si="105"/>
        <v>1</v>
      </c>
      <c r="E963" s="18">
        <f t="shared" si="106"/>
        <v>7692.3076923076924</v>
      </c>
      <c r="F963" s="15">
        <f t="shared" si="101"/>
        <v>7692.3076923076924</v>
      </c>
      <c r="G963" s="15">
        <f t="shared" si="107"/>
        <v>0</v>
      </c>
      <c r="H963" s="10"/>
      <c r="I963" s="9"/>
      <c r="J963" s="9"/>
      <c r="K963" s="9"/>
      <c r="L963" s="16"/>
    </row>
    <row r="964" spans="1:13" x14ac:dyDescent="0.2">
      <c r="A964" s="39">
        <v>29</v>
      </c>
      <c r="B964" s="2">
        <f t="shared" si="108"/>
        <v>46216</v>
      </c>
      <c r="C964" s="3">
        <f t="shared" si="105"/>
        <v>1</v>
      </c>
      <c r="E964" s="18">
        <f t="shared" si="106"/>
        <v>7692.3076923076924</v>
      </c>
      <c r="F964" s="15">
        <f t="shared" si="101"/>
        <v>7692.3076923076924</v>
      </c>
      <c r="G964" s="15">
        <f t="shared" si="107"/>
        <v>0</v>
      </c>
      <c r="H964" s="10"/>
      <c r="I964" s="9"/>
      <c r="J964" s="9"/>
      <c r="K964" s="9"/>
      <c r="L964" s="16"/>
    </row>
    <row r="965" spans="1:13" x14ac:dyDescent="0.2">
      <c r="A965" s="39">
        <v>30</v>
      </c>
      <c r="B965" s="2">
        <f t="shared" si="108"/>
        <v>46223</v>
      </c>
      <c r="C965" s="3">
        <f t="shared" si="105"/>
        <v>1</v>
      </c>
      <c r="E965" s="18">
        <f t="shared" si="106"/>
        <v>7692.3076923076924</v>
      </c>
      <c r="F965" s="15">
        <f t="shared" si="101"/>
        <v>7692.3076923076924</v>
      </c>
      <c r="G965" s="15">
        <f t="shared" si="107"/>
        <v>0</v>
      </c>
      <c r="H965" s="10"/>
      <c r="I965" s="9"/>
      <c r="J965" s="9"/>
      <c r="K965" s="9"/>
      <c r="L965" s="16"/>
    </row>
    <row r="966" spans="1:13" x14ac:dyDescent="0.2">
      <c r="A966" s="39">
        <v>31</v>
      </c>
      <c r="B966" s="2">
        <f t="shared" si="108"/>
        <v>46230</v>
      </c>
      <c r="C966" s="3">
        <f t="shared" si="105"/>
        <v>1</v>
      </c>
      <c r="E966" s="18">
        <f t="shared" si="106"/>
        <v>7692.3076923076924</v>
      </c>
      <c r="F966" s="15">
        <f t="shared" si="101"/>
        <v>7692.3076923076924</v>
      </c>
      <c r="G966" s="15">
        <f t="shared" si="107"/>
        <v>0</v>
      </c>
      <c r="H966" s="10"/>
      <c r="I966" s="9"/>
      <c r="J966" s="9"/>
      <c r="K966" s="9"/>
      <c r="L966" s="16"/>
    </row>
    <row r="967" spans="1:13" x14ac:dyDescent="0.2">
      <c r="A967" s="39">
        <v>32</v>
      </c>
      <c r="B967" s="2">
        <f t="shared" si="108"/>
        <v>46237</v>
      </c>
      <c r="C967" s="3">
        <f t="shared" si="105"/>
        <v>1</v>
      </c>
      <c r="E967" s="18">
        <f t="shared" si="106"/>
        <v>7692.3076923076924</v>
      </c>
      <c r="F967" s="15">
        <f t="shared" si="101"/>
        <v>7692.3076923076924</v>
      </c>
      <c r="G967" s="15">
        <f t="shared" si="107"/>
        <v>0</v>
      </c>
      <c r="H967" s="10"/>
      <c r="I967" s="9"/>
      <c r="J967" s="9"/>
      <c r="K967" s="9"/>
      <c r="L967" s="16"/>
    </row>
    <row r="968" spans="1:13" x14ac:dyDescent="0.2">
      <c r="A968" s="39">
        <v>33</v>
      </c>
      <c r="B968" s="2">
        <f t="shared" si="108"/>
        <v>46244</v>
      </c>
      <c r="C968" s="3">
        <f t="shared" si="105"/>
        <v>0.85699999999999998</v>
      </c>
      <c r="E968" s="18">
        <f t="shared" si="106"/>
        <v>6592.3076923076924</v>
      </c>
      <c r="F968" s="15">
        <f t="shared" si="101"/>
        <v>7692.3076923076924</v>
      </c>
      <c r="G968" s="15">
        <f t="shared" si="107"/>
        <v>1100</v>
      </c>
      <c r="H968" s="10"/>
      <c r="I968" s="9"/>
      <c r="J968" s="9"/>
      <c r="K968" s="9">
        <v>1100</v>
      </c>
      <c r="L968" s="16"/>
      <c r="M968" t="s">
        <v>13</v>
      </c>
    </row>
    <row r="969" spans="1:13" x14ac:dyDescent="0.2">
      <c r="A969" s="39">
        <v>34</v>
      </c>
      <c r="B969" s="2">
        <f t="shared" si="108"/>
        <v>46251</v>
      </c>
      <c r="C969" s="3">
        <f t="shared" si="105"/>
        <v>1</v>
      </c>
      <c r="E969" s="18">
        <f t="shared" si="106"/>
        <v>7692.3076923076924</v>
      </c>
      <c r="F969" s="15">
        <f t="shared" si="101"/>
        <v>7692.3076923076924</v>
      </c>
      <c r="G969" s="15">
        <f t="shared" si="107"/>
        <v>0</v>
      </c>
      <c r="H969" s="10"/>
      <c r="I969" s="9"/>
      <c r="J969" s="9"/>
      <c r="K969" s="9"/>
      <c r="L969" s="16"/>
    </row>
    <row r="970" spans="1:13" x14ac:dyDescent="0.2">
      <c r="A970" s="39">
        <v>35</v>
      </c>
      <c r="B970" s="2">
        <f t="shared" si="108"/>
        <v>46258</v>
      </c>
      <c r="C970" s="3">
        <f t="shared" si="105"/>
        <v>1</v>
      </c>
      <c r="E970" s="18">
        <f t="shared" si="106"/>
        <v>7692.3076923076924</v>
      </c>
      <c r="F970" s="15">
        <f t="shared" si="101"/>
        <v>7692.3076923076924</v>
      </c>
      <c r="G970" s="15">
        <f t="shared" si="107"/>
        <v>0</v>
      </c>
      <c r="H970" s="10"/>
      <c r="I970" s="9"/>
      <c r="J970" s="9"/>
      <c r="K970" s="9"/>
      <c r="L970" s="16"/>
    </row>
    <row r="971" spans="1:13" x14ac:dyDescent="0.2">
      <c r="A971" s="39">
        <v>36</v>
      </c>
      <c r="B971" s="2">
        <f t="shared" si="108"/>
        <v>46265</v>
      </c>
      <c r="C971" s="3">
        <f t="shared" si="105"/>
        <v>1</v>
      </c>
      <c r="E971" s="18">
        <f t="shared" si="106"/>
        <v>7692.3076923076924</v>
      </c>
      <c r="F971" s="15">
        <f t="shared" ref="F971:F1034" si="109">400000/52</f>
        <v>7692.3076923076924</v>
      </c>
      <c r="G971" s="15">
        <f t="shared" si="107"/>
        <v>0</v>
      </c>
      <c r="H971" s="10"/>
      <c r="I971" s="9"/>
      <c r="J971" s="9"/>
      <c r="K971" s="9"/>
      <c r="L971" s="16"/>
    </row>
    <row r="972" spans="1:13" x14ac:dyDescent="0.2">
      <c r="A972" s="39">
        <v>37</v>
      </c>
      <c r="B972" s="2">
        <f t="shared" si="108"/>
        <v>46272</v>
      </c>
      <c r="C972" s="3">
        <f t="shared" si="105"/>
        <v>1</v>
      </c>
      <c r="E972" s="18">
        <f t="shared" si="106"/>
        <v>7692.3076923076924</v>
      </c>
      <c r="F972" s="15">
        <f t="shared" si="109"/>
        <v>7692.3076923076924</v>
      </c>
      <c r="G972" s="15">
        <f t="shared" si="107"/>
        <v>0</v>
      </c>
      <c r="H972" s="10"/>
      <c r="I972" s="9"/>
      <c r="J972" s="9"/>
      <c r="K972" s="9"/>
      <c r="L972" s="16"/>
    </row>
    <row r="973" spans="1:13" x14ac:dyDescent="0.2">
      <c r="A973" s="39">
        <v>38</v>
      </c>
      <c r="B973" s="2">
        <f t="shared" si="108"/>
        <v>46279</v>
      </c>
      <c r="C973" s="3">
        <f t="shared" si="105"/>
        <v>1</v>
      </c>
      <c r="E973" s="18">
        <f t="shared" si="106"/>
        <v>7692.3076923076924</v>
      </c>
      <c r="F973" s="15">
        <f t="shared" si="109"/>
        <v>7692.3076923076924</v>
      </c>
      <c r="G973" s="15">
        <f t="shared" si="107"/>
        <v>0</v>
      </c>
      <c r="H973" s="10"/>
      <c r="I973" s="9"/>
      <c r="J973" s="9"/>
      <c r="K973" s="9"/>
      <c r="L973" s="16"/>
    </row>
    <row r="974" spans="1:13" x14ac:dyDescent="0.2">
      <c r="A974" s="39">
        <v>39</v>
      </c>
      <c r="B974" s="2">
        <f t="shared" si="108"/>
        <v>46286</v>
      </c>
      <c r="C974" s="3">
        <f t="shared" si="105"/>
        <v>1</v>
      </c>
      <c r="E974" s="18">
        <f t="shared" si="106"/>
        <v>7692.3076923076924</v>
      </c>
      <c r="F974" s="15">
        <f t="shared" si="109"/>
        <v>7692.3076923076924</v>
      </c>
      <c r="G974" s="15">
        <f t="shared" si="107"/>
        <v>0</v>
      </c>
      <c r="H974" s="10"/>
      <c r="I974" s="9"/>
      <c r="J974" s="9"/>
      <c r="K974" s="9"/>
      <c r="L974" s="16"/>
    </row>
    <row r="975" spans="1:13" x14ac:dyDescent="0.2">
      <c r="A975" s="39">
        <v>40</v>
      </c>
      <c r="B975" s="2">
        <f t="shared" si="108"/>
        <v>46293</v>
      </c>
      <c r="C975" s="3">
        <f t="shared" si="105"/>
        <v>1</v>
      </c>
      <c r="E975" s="18">
        <f t="shared" si="106"/>
        <v>7692.3076923076924</v>
      </c>
      <c r="F975" s="15">
        <f t="shared" si="109"/>
        <v>7692.3076923076924</v>
      </c>
      <c r="G975" s="15">
        <f t="shared" si="107"/>
        <v>0</v>
      </c>
      <c r="H975" s="10"/>
      <c r="I975" s="9"/>
      <c r="J975" s="9"/>
      <c r="K975" s="9"/>
      <c r="L975" s="16"/>
    </row>
    <row r="976" spans="1:13" x14ac:dyDescent="0.2">
      <c r="A976" s="39">
        <v>41</v>
      </c>
      <c r="B976" s="2">
        <f t="shared" si="108"/>
        <v>46300</v>
      </c>
      <c r="C976" s="3">
        <f t="shared" si="105"/>
        <v>1</v>
      </c>
      <c r="E976" s="18">
        <f t="shared" si="106"/>
        <v>7692.3076923076924</v>
      </c>
      <c r="F976" s="15">
        <f t="shared" si="109"/>
        <v>7692.3076923076924</v>
      </c>
      <c r="G976" s="15">
        <f t="shared" si="107"/>
        <v>0</v>
      </c>
      <c r="H976" s="10"/>
      <c r="I976" s="9"/>
      <c r="J976" s="9"/>
      <c r="K976" s="9"/>
      <c r="L976" s="16"/>
    </row>
    <row r="977" spans="1:13" x14ac:dyDescent="0.2">
      <c r="A977" s="39">
        <v>42</v>
      </c>
      <c r="B977" s="2">
        <f t="shared" si="108"/>
        <v>46307</v>
      </c>
      <c r="C977" s="3">
        <f t="shared" si="105"/>
        <v>1</v>
      </c>
      <c r="E977" s="18">
        <f t="shared" si="106"/>
        <v>7692.3076923076924</v>
      </c>
      <c r="F977" s="15">
        <f t="shared" si="109"/>
        <v>7692.3076923076924</v>
      </c>
      <c r="G977" s="15">
        <f t="shared" si="107"/>
        <v>0</v>
      </c>
      <c r="H977" s="10"/>
      <c r="I977" s="9"/>
      <c r="J977" s="9"/>
      <c r="K977" s="9"/>
      <c r="L977" s="16"/>
    </row>
    <row r="978" spans="1:13" x14ac:dyDescent="0.2">
      <c r="A978" s="39">
        <v>43</v>
      </c>
      <c r="B978" s="2">
        <f t="shared" si="108"/>
        <v>46314</v>
      </c>
      <c r="C978" s="3">
        <f t="shared" si="105"/>
        <v>1</v>
      </c>
      <c r="E978" s="18">
        <f t="shared" si="106"/>
        <v>7692.3076923076924</v>
      </c>
      <c r="F978" s="15">
        <f t="shared" si="109"/>
        <v>7692.3076923076924</v>
      </c>
      <c r="G978" s="15">
        <f t="shared" si="107"/>
        <v>0</v>
      </c>
      <c r="H978" s="10"/>
      <c r="I978" s="9"/>
      <c r="J978" s="9"/>
      <c r="K978" s="9"/>
      <c r="L978" s="16"/>
    </row>
    <row r="979" spans="1:13" x14ac:dyDescent="0.2">
      <c r="A979" s="39">
        <v>44</v>
      </c>
      <c r="B979" s="2">
        <f t="shared" si="108"/>
        <v>46321</v>
      </c>
      <c r="C979" s="3">
        <f t="shared" si="105"/>
        <v>0.71399999999999997</v>
      </c>
      <c r="E979" s="18">
        <f t="shared" si="106"/>
        <v>5492.3076923076924</v>
      </c>
      <c r="F979" s="15">
        <f t="shared" si="109"/>
        <v>7692.3076923076924</v>
      </c>
      <c r="G979" s="15">
        <f t="shared" si="107"/>
        <v>2200</v>
      </c>
      <c r="H979" s="10"/>
      <c r="I979" s="9"/>
      <c r="J979" s="9"/>
      <c r="K979" s="9">
        <v>2200</v>
      </c>
      <c r="L979" s="16"/>
      <c r="M979" t="s">
        <v>90</v>
      </c>
    </row>
    <row r="980" spans="1:13" x14ac:dyDescent="0.2">
      <c r="A980" s="39">
        <v>45</v>
      </c>
      <c r="B980" s="2">
        <f t="shared" si="108"/>
        <v>46328</v>
      </c>
      <c r="C980" s="3">
        <f t="shared" si="105"/>
        <v>1</v>
      </c>
      <c r="E980" s="18">
        <f t="shared" si="106"/>
        <v>7692.3076923076924</v>
      </c>
      <c r="F980" s="15">
        <f t="shared" si="109"/>
        <v>7692.3076923076924</v>
      </c>
      <c r="G980" s="15">
        <f t="shared" si="107"/>
        <v>0</v>
      </c>
      <c r="H980" s="10"/>
      <c r="I980" s="9"/>
      <c r="J980" s="9"/>
      <c r="K980" s="9"/>
      <c r="L980" s="16"/>
    </row>
    <row r="981" spans="1:13" x14ac:dyDescent="0.2">
      <c r="A981" s="39">
        <v>46</v>
      </c>
      <c r="B981" s="2">
        <f t="shared" si="108"/>
        <v>46335</v>
      </c>
      <c r="C981" s="3">
        <f t="shared" si="105"/>
        <v>1</v>
      </c>
      <c r="E981" s="18">
        <f t="shared" si="106"/>
        <v>7692.3076923076924</v>
      </c>
      <c r="F981" s="15">
        <f t="shared" si="109"/>
        <v>7692.3076923076924</v>
      </c>
      <c r="G981" s="15">
        <f t="shared" si="107"/>
        <v>0</v>
      </c>
      <c r="H981" s="10"/>
      <c r="I981" s="9"/>
      <c r="J981" s="9"/>
      <c r="K981" s="9"/>
      <c r="L981" s="16"/>
    </row>
    <row r="982" spans="1:13" x14ac:dyDescent="0.2">
      <c r="A982" s="39">
        <v>47</v>
      </c>
      <c r="B982" s="2">
        <f t="shared" si="108"/>
        <v>46342</v>
      </c>
      <c r="C982" s="3">
        <f t="shared" si="105"/>
        <v>1</v>
      </c>
      <c r="E982" s="18">
        <f t="shared" si="106"/>
        <v>7692.3076923076924</v>
      </c>
      <c r="F982" s="15">
        <f t="shared" si="109"/>
        <v>7692.3076923076924</v>
      </c>
      <c r="G982" s="15">
        <f t="shared" si="107"/>
        <v>0</v>
      </c>
      <c r="H982" s="10"/>
      <c r="I982" s="9"/>
      <c r="J982" s="9"/>
      <c r="K982" s="9"/>
      <c r="L982" s="16"/>
    </row>
    <row r="983" spans="1:13" x14ac:dyDescent="0.2">
      <c r="A983" s="39">
        <v>48</v>
      </c>
      <c r="B983" s="2">
        <f t="shared" si="108"/>
        <v>46349</v>
      </c>
      <c r="C983" s="3">
        <f t="shared" si="105"/>
        <v>1</v>
      </c>
      <c r="E983" s="18">
        <f t="shared" si="106"/>
        <v>7692.3076923076924</v>
      </c>
      <c r="F983" s="15">
        <f t="shared" si="109"/>
        <v>7692.3076923076924</v>
      </c>
      <c r="G983" s="15">
        <f t="shared" si="107"/>
        <v>0</v>
      </c>
      <c r="H983" s="10"/>
      <c r="I983" s="9"/>
      <c r="J983" s="9"/>
      <c r="K983" s="9"/>
      <c r="L983" s="16"/>
    </row>
    <row r="984" spans="1:13" x14ac:dyDescent="0.2">
      <c r="A984" s="39">
        <v>49</v>
      </c>
      <c r="B984" s="2">
        <f t="shared" si="108"/>
        <v>46356</v>
      </c>
      <c r="C984" s="3">
        <f t="shared" si="105"/>
        <v>1</v>
      </c>
      <c r="E984" s="18">
        <f t="shared" si="106"/>
        <v>7692.3076923076924</v>
      </c>
      <c r="F984" s="15">
        <f t="shared" si="109"/>
        <v>7692.3076923076924</v>
      </c>
      <c r="G984" s="15">
        <f t="shared" si="107"/>
        <v>0</v>
      </c>
      <c r="H984" s="10"/>
      <c r="I984" s="9"/>
      <c r="J984" s="9"/>
      <c r="K984" s="9"/>
      <c r="L984" s="16"/>
    </row>
    <row r="985" spans="1:13" x14ac:dyDescent="0.2">
      <c r="A985" s="39">
        <v>50</v>
      </c>
      <c r="B985" s="2">
        <f t="shared" si="108"/>
        <v>46363</v>
      </c>
      <c r="C985" s="3">
        <f t="shared" si="105"/>
        <v>0.85699999999999998</v>
      </c>
      <c r="E985" s="18">
        <f t="shared" si="106"/>
        <v>6592.3076923076924</v>
      </c>
      <c r="F985" s="15">
        <f t="shared" si="109"/>
        <v>7692.3076923076924</v>
      </c>
      <c r="G985" s="15">
        <f t="shared" si="107"/>
        <v>1100</v>
      </c>
      <c r="H985" s="10"/>
      <c r="I985" s="9"/>
      <c r="J985" s="9"/>
      <c r="K985" s="9">
        <v>1100</v>
      </c>
      <c r="L985" s="16"/>
      <c r="M985" t="s">
        <v>13</v>
      </c>
    </row>
    <row r="986" spans="1:13" x14ac:dyDescent="0.2">
      <c r="A986" s="39">
        <v>51</v>
      </c>
      <c r="B986" s="2">
        <f t="shared" si="108"/>
        <v>46370</v>
      </c>
      <c r="C986" s="3">
        <f t="shared" si="105"/>
        <v>1</v>
      </c>
      <c r="E986" s="18">
        <f t="shared" si="106"/>
        <v>7692.3076923076924</v>
      </c>
      <c r="F986" s="15">
        <f t="shared" si="109"/>
        <v>7692.3076923076924</v>
      </c>
      <c r="G986" s="15">
        <f t="shared" si="107"/>
        <v>0</v>
      </c>
      <c r="H986" s="10"/>
      <c r="I986" s="9"/>
      <c r="J986" s="9"/>
      <c r="K986" s="9"/>
      <c r="L986" s="16"/>
    </row>
    <row r="987" spans="1:13" x14ac:dyDescent="0.2">
      <c r="A987" s="39">
        <v>52</v>
      </c>
      <c r="B987" s="2">
        <f t="shared" si="108"/>
        <v>46377</v>
      </c>
      <c r="C987" s="3">
        <f t="shared" si="105"/>
        <v>0.57099999999999995</v>
      </c>
      <c r="E987" s="18">
        <f t="shared" si="106"/>
        <v>4392.3076923076924</v>
      </c>
      <c r="F987" s="15">
        <f t="shared" si="109"/>
        <v>7692.3076923076924</v>
      </c>
      <c r="G987" s="15">
        <f t="shared" si="107"/>
        <v>3300</v>
      </c>
      <c r="H987" s="10"/>
      <c r="I987" s="9"/>
      <c r="J987" s="9"/>
      <c r="K987" s="9">
        <v>3300</v>
      </c>
      <c r="L987" s="16"/>
      <c r="M987" t="s">
        <v>91</v>
      </c>
    </row>
    <row r="988" spans="1:13" x14ac:dyDescent="0.2">
      <c r="B988" s="2">
        <f t="shared" si="108"/>
        <v>46384</v>
      </c>
      <c r="C988" s="3">
        <f t="shared" ref="C988:C1001" si="110">IF((F988-G988)/F988&gt;0,(F988-G988)/F988,0)</f>
        <v>1</v>
      </c>
      <c r="E988" s="18">
        <f t="shared" ref="E988:E1001" si="111">F988-G988</f>
        <v>7692.3076923076924</v>
      </c>
      <c r="F988" s="15">
        <f t="shared" si="109"/>
        <v>7692.3076923076924</v>
      </c>
      <c r="G988" s="15">
        <f t="shared" ref="G988:G1001" si="112">H988+J988+K988+L988+I988</f>
        <v>0</v>
      </c>
      <c r="H988" s="10"/>
      <c r="I988" s="9"/>
      <c r="J988" s="9"/>
      <c r="K988" s="9"/>
      <c r="L988" s="16"/>
    </row>
    <row r="989" spans="1:13" x14ac:dyDescent="0.2">
      <c r="B989" s="2">
        <f t="shared" si="108"/>
        <v>46391</v>
      </c>
      <c r="C989" s="3">
        <f t="shared" si="110"/>
        <v>1</v>
      </c>
      <c r="E989" s="18">
        <f t="shared" si="111"/>
        <v>7692.3076923076924</v>
      </c>
      <c r="F989" s="15">
        <f t="shared" si="109"/>
        <v>7692.3076923076924</v>
      </c>
      <c r="G989" s="15">
        <f t="shared" si="112"/>
        <v>0</v>
      </c>
      <c r="H989" s="10"/>
      <c r="I989" s="9"/>
      <c r="J989" s="9"/>
      <c r="K989" s="9"/>
      <c r="L989" s="16"/>
    </row>
    <row r="990" spans="1:13" x14ac:dyDescent="0.2">
      <c r="B990" s="2">
        <f t="shared" si="108"/>
        <v>46398</v>
      </c>
      <c r="C990" s="3">
        <f t="shared" si="110"/>
        <v>1</v>
      </c>
      <c r="E990" s="18">
        <f t="shared" si="111"/>
        <v>7692.3076923076924</v>
      </c>
      <c r="F990" s="15">
        <f t="shared" si="109"/>
        <v>7692.3076923076924</v>
      </c>
      <c r="G990" s="15">
        <f t="shared" si="112"/>
        <v>0</v>
      </c>
      <c r="H990" s="10"/>
      <c r="I990" s="9"/>
      <c r="J990" s="9"/>
      <c r="K990" s="9"/>
      <c r="L990" s="16"/>
    </row>
    <row r="991" spans="1:13" x14ac:dyDescent="0.2">
      <c r="B991" s="2">
        <f t="shared" si="108"/>
        <v>46405</v>
      </c>
      <c r="C991" s="3">
        <f t="shared" si="110"/>
        <v>1</v>
      </c>
      <c r="E991" s="18">
        <f t="shared" si="111"/>
        <v>7692.3076923076924</v>
      </c>
      <c r="F991" s="15">
        <f t="shared" si="109"/>
        <v>7692.3076923076924</v>
      </c>
      <c r="G991" s="15">
        <f t="shared" si="112"/>
        <v>0</v>
      </c>
      <c r="H991" s="10"/>
      <c r="I991" s="9"/>
      <c r="J991" s="9"/>
      <c r="K991" s="9"/>
      <c r="L991" s="16"/>
    </row>
    <row r="992" spans="1:13" x14ac:dyDescent="0.2">
      <c r="B992" s="2">
        <f t="shared" si="108"/>
        <v>46412</v>
      </c>
      <c r="C992" s="3">
        <f t="shared" si="110"/>
        <v>1</v>
      </c>
      <c r="E992" s="18">
        <f t="shared" si="111"/>
        <v>7692.3076923076924</v>
      </c>
      <c r="F992" s="15">
        <f t="shared" si="109"/>
        <v>7692.3076923076924</v>
      </c>
      <c r="G992" s="15">
        <f t="shared" si="112"/>
        <v>0</v>
      </c>
      <c r="H992" s="10"/>
      <c r="I992" s="9"/>
      <c r="J992" s="9"/>
      <c r="K992" s="9"/>
      <c r="L992" s="16"/>
    </row>
    <row r="993" spans="2:12" x14ac:dyDescent="0.2">
      <c r="B993" s="2">
        <f t="shared" si="108"/>
        <v>46419</v>
      </c>
      <c r="C993" s="3">
        <f t="shared" si="110"/>
        <v>1</v>
      </c>
      <c r="E993" s="18">
        <f t="shared" si="111"/>
        <v>7692.3076923076924</v>
      </c>
      <c r="F993" s="15">
        <f t="shared" si="109"/>
        <v>7692.3076923076924</v>
      </c>
      <c r="G993" s="15">
        <f t="shared" si="112"/>
        <v>0</v>
      </c>
      <c r="H993" s="10"/>
      <c r="I993" s="9"/>
      <c r="J993" s="9"/>
      <c r="K993" s="9"/>
      <c r="L993" s="16"/>
    </row>
    <row r="994" spans="2:12" x14ac:dyDescent="0.2">
      <c r="B994" s="2">
        <f t="shared" si="108"/>
        <v>46426</v>
      </c>
      <c r="C994" s="3">
        <f t="shared" si="110"/>
        <v>1</v>
      </c>
      <c r="E994" s="18">
        <f t="shared" si="111"/>
        <v>7692.3076923076924</v>
      </c>
      <c r="F994" s="15">
        <f t="shared" si="109"/>
        <v>7692.3076923076924</v>
      </c>
      <c r="G994" s="15">
        <f t="shared" si="112"/>
        <v>0</v>
      </c>
      <c r="H994" s="10"/>
      <c r="I994" s="9"/>
      <c r="J994" s="9"/>
      <c r="K994" s="9"/>
      <c r="L994" s="16"/>
    </row>
    <row r="995" spans="2:12" x14ac:dyDescent="0.2">
      <c r="B995" s="2">
        <f t="shared" si="108"/>
        <v>46433</v>
      </c>
      <c r="C995" s="3">
        <f t="shared" si="110"/>
        <v>1</v>
      </c>
      <c r="E995" s="18">
        <f t="shared" si="111"/>
        <v>7692.3076923076924</v>
      </c>
      <c r="F995" s="15">
        <f t="shared" si="109"/>
        <v>7692.3076923076924</v>
      </c>
      <c r="G995" s="15">
        <f t="shared" si="112"/>
        <v>0</v>
      </c>
      <c r="H995" s="10"/>
      <c r="I995" s="9"/>
      <c r="J995" s="9"/>
      <c r="K995" s="9"/>
      <c r="L995" s="16"/>
    </row>
    <row r="996" spans="2:12" x14ac:dyDescent="0.2">
      <c r="B996" s="2">
        <f t="shared" si="108"/>
        <v>46440</v>
      </c>
      <c r="C996" s="3">
        <f t="shared" si="110"/>
        <v>1</v>
      </c>
      <c r="E996" s="18">
        <f t="shared" si="111"/>
        <v>7692.3076923076924</v>
      </c>
      <c r="F996" s="15">
        <f t="shared" si="109"/>
        <v>7692.3076923076924</v>
      </c>
      <c r="G996" s="15">
        <f t="shared" si="112"/>
        <v>0</v>
      </c>
      <c r="H996" s="10"/>
      <c r="I996" s="9"/>
      <c r="J996" s="9"/>
      <c r="K996" s="9"/>
      <c r="L996" s="16"/>
    </row>
    <row r="997" spans="2:12" x14ac:dyDescent="0.2">
      <c r="B997" s="2">
        <f t="shared" si="108"/>
        <v>46447</v>
      </c>
      <c r="C997" s="3">
        <f t="shared" si="110"/>
        <v>1</v>
      </c>
      <c r="E997" s="18">
        <f t="shared" si="111"/>
        <v>7692.3076923076924</v>
      </c>
      <c r="F997" s="15">
        <f t="shared" si="109"/>
        <v>7692.3076923076924</v>
      </c>
      <c r="G997" s="15">
        <f t="shared" si="112"/>
        <v>0</v>
      </c>
      <c r="H997" s="10"/>
      <c r="I997" s="9"/>
      <c r="J997" s="9"/>
      <c r="K997" s="9"/>
      <c r="L997" s="16"/>
    </row>
    <row r="998" spans="2:12" x14ac:dyDescent="0.2">
      <c r="B998" s="2">
        <f t="shared" si="108"/>
        <v>46454</v>
      </c>
      <c r="C998" s="3">
        <f t="shared" si="110"/>
        <v>1</v>
      </c>
      <c r="E998" s="18">
        <f t="shared" si="111"/>
        <v>7692.3076923076924</v>
      </c>
      <c r="F998" s="15">
        <f t="shared" si="109"/>
        <v>7692.3076923076924</v>
      </c>
      <c r="G998" s="15">
        <f t="shared" si="112"/>
        <v>0</v>
      </c>
      <c r="H998" s="10"/>
      <c r="I998" s="9"/>
      <c r="J998" s="9"/>
      <c r="K998" s="9"/>
      <c r="L998" s="16"/>
    </row>
    <row r="999" spans="2:12" x14ac:dyDescent="0.2">
      <c r="B999" s="2">
        <f t="shared" si="108"/>
        <v>46461</v>
      </c>
      <c r="C999" s="3">
        <f t="shared" si="110"/>
        <v>1</v>
      </c>
      <c r="E999" s="18">
        <f t="shared" si="111"/>
        <v>7692.3076923076924</v>
      </c>
      <c r="F999" s="15">
        <f t="shared" si="109"/>
        <v>7692.3076923076924</v>
      </c>
      <c r="G999" s="15">
        <f t="shared" si="112"/>
        <v>0</v>
      </c>
      <c r="H999" s="10"/>
      <c r="I999" s="9"/>
      <c r="J999" s="9"/>
      <c r="K999" s="9"/>
      <c r="L999" s="16"/>
    </row>
    <row r="1000" spans="2:12" x14ac:dyDescent="0.2">
      <c r="B1000" s="2">
        <f t="shared" si="108"/>
        <v>46468</v>
      </c>
      <c r="C1000" s="3">
        <f t="shared" si="110"/>
        <v>1</v>
      </c>
      <c r="E1000" s="18">
        <f t="shared" si="111"/>
        <v>7692.3076923076924</v>
      </c>
      <c r="F1000" s="15">
        <f t="shared" si="109"/>
        <v>7692.3076923076924</v>
      </c>
      <c r="G1000" s="15">
        <f t="shared" si="112"/>
        <v>0</v>
      </c>
      <c r="H1000" s="10"/>
      <c r="I1000" s="9"/>
      <c r="J1000" s="9"/>
      <c r="K1000" s="9"/>
      <c r="L1000" s="16"/>
    </row>
    <row r="1001" spans="2:12" x14ac:dyDescent="0.2">
      <c r="B1001" s="2">
        <f t="shared" si="108"/>
        <v>46475</v>
      </c>
      <c r="C1001" s="3">
        <f t="shared" si="110"/>
        <v>1</v>
      </c>
      <c r="E1001" s="18">
        <f t="shared" si="111"/>
        <v>7692.3076923076924</v>
      </c>
      <c r="F1001" s="15">
        <f t="shared" si="109"/>
        <v>7692.3076923076924</v>
      </c>
      <c r="G1001" s="15">
        <f t="shared" si="112"/>
        <v>0</v>
      </c>
      <c r="H1001" s="10"/>
      <c r="I1001" s="9"/>
      <c r="J1001" s="9"/>
      <c r="K1001" s="9"/>
      <c r="L1001" s="16"/>
    </row>
    <row r="1002" spans="2:12" x14ac:dyDescent="0.2">
      <c r="B1002" s="2">
        <f t="shared" si="108"/>
        <v>46482</v>
      </c>
      <c r="C1002" s="3">
        <f t="shared" ref="C1002:C1041" si="113">IF((F1002-G1002)/F1002&gt;0,(F1002-G1002)/F1002,0)</f>
        <v>1</v>
      </c>
      <c r="E1002" s="18">
        <f t="shared" ref="E1002:E1041" si="114">F1002-G1002</f>
        <v>7692.3076923076924</v>
      </c>
      <c r="F1002" s="15">
        <f t="shared" si="109"/>
        <v>7692.3076923076924</v>
      </c>
      <c r="G1002" s="15">
        <f t="shared" ref="G1002:G1041" si="115">H1002+J1002+K1002+L1002+I1002</f>
        <v>0</v>
      </c>
      <c r="H1002" s="10"/>
      <c r="I1002" s="9"/>
      <c r="J1002" s="9"/>
      <c r="K1002" s="9"/>
      <c r="L1002" s="16"/>
    </row>
    <row r="1003" spans="2:12" x14ac:dyDescent="0.2">
      <c r="B1003" s="2">
        <f t="shared" si="108"/>
        <v>46489</v>
      </c>
      <c r="C1003" s="3">
        <f t="shared" si="113"/>
        <v>1</v>
      </c>
      <c r="E1003" s="18">
        <f t="shared" si="114"/>
        <v>7692.3076923076924</v>
      </c>
      <c r="F1003" s="15">
        <f t="shared" si="109"/>
        <v>7692.3076923076924</v>
      </c>
      <c r="G1003" s="15">
        <f t="shared" si="115"/>
        <v>0</v>
      </c>
      <c r="H1003" s="10"/>
      <c r="I1003" s="9"/>
      <c r="J1003" s="9"/>
      <c r="K1003" s="9"/>
      <c r="L1003" s="16"/>
    </row>
    <row r="1004" spans="2:12" x14ac:dyDescent="0.2">
      <c r="B1004" s="2">
        <f t="shared" si="108"/>
        <v>46496</v>
      </c>
      <c r="C1004" s="3">
        <f t="shared" si="113"/>
        <v>1</v>
      </c>
      <c r="E1004" s="18">
        <f t="shared" si="114"/>
        <v>7692.3076923076924</v>
      </c>
      <c r="F1004" s="15">
        <f t="shared" si="109"/>
        <v>7692.3076923076924</v>
      </c>
      <c r="G1004" s="15">
        <f t="shared" si="115"/>
        <v>0</v>
      </c>
      <c r="H1004" s="10"/>
      <c r="I1004" s="9"/>
      <c r="J1004" s="9"/>
      <c r="K1004" s="9"/>
      <c r="L1004" s="16"/>
    </row>
    <row r="1005" spans="2:12" x14ac:dyDescent="0.2">
      <c r="B1005" s="2">
        <f t="shared" si="108"/>
        <v>46503</v>
      </c>
      <c r="C1005" s="3">
        <f t="shared" si="113"/>
        <v>1</v>
      </c>
      <c r="E1005" s="18">
        <f t="shared" si="114"/>
        <v>7692.3076923076924</v>
      </c>
      <c r="F1005" s="15">
        <f t="shared" si="109"/>
        <v>7692.3076923076924</v>
      </c>
      <c r="G1005" s="15">
        <f t="shared" si="115"/>
        <v>0</v>
      </c>
      <c r="H1005" s="10"/>
      <c r="I1005" s="9"/>
      <c r="J1005" s="9"/>
      <c r="K1005" s="9"/>
      <c r="L1005" s="16"/>
    </row>
    <row r="1006" spans="2:12" x14ac:dyDescent="0.2">
      <c r="B1006" s="2">
        <f t="shared" si="108"/>
        <v>46510</v>
      </c>
      <c r="C1006" s="3">
        <f t="shared" si="113"/>
        <v>1</v>
      </c>
      <c r="E1006" s="18">
        <f t="shared" si="114"/>
        <v>7692.3076923076924</v>
      </c>
      <c r="F1006" s="15">
        <f t="shared" si="109"/>
        <v>7692.3076923076924</v>
      </c>
      <c r="G1006" s="15">
        <f t="shared" si="115"/>
        <v>0</v>
      </c>
      <c r="H1006" s="10"/>
      <c r="I1006" s="9"/>
      <c r="J1006" s="9"/>
      <c r="K1006" s="9"/>
      <c r="L1006" s="16"/>
    </row>
    <row r="1007" spans="2:12" x14ac:dyDescent="0.2">
      <c r="B1007" s="2">
        <f t="shared" si="108"/>
        <v>46517</v>
      </c>
      <c r="C1007" s="3">
        <f t="shared" si="113"/>
        <v>1</v>
      </c>
      <c r="E1007" s="18">
        <f t="shared" si="114"/>
        <v>7692.3076923076924</v>
      </c>
      <c r="F1007" s="15">
        <f t="shared" si="109"/>
        <v>7692.3076923076924</v>
      </c>
      <c r="G1007" s="15">
        <f t="shared" si="115"/>
        <v>0</v>
      </c>
      <c r="H1007" s="10"/>
      <c r="I1007" s="9"/>
      <c r="J1007" s="9"/>
      <c r="K1007" s="9"/>
      <c r="L1007" s="16"/>
    </row>
    <row r="1008" spans="2:12" x14ac:dyDescent="0.2">
      <c r="B1008" s="2">
        <f t="shared" si="108"/>
        <v>46524</v>
      </c>
      <c r="C1008" s="3">
        <f t="shared" si="113"/>
        <v>1</v>
      </c>
      <c r="E1008" s="18">
        <f t="shared" si="114"/>
        <v>7692.3076923076924</v>
      </c>
      <c r="F1008" s="15">
        <f t="shared" si="109"/>
        <v>7692.3076923076924</v>
      </c>
      <c r="G1008" s="15">
        <f t="shared" si="115"/>
        <v>0</v>
      </c>
      <c r="H1008" s="10"/>
      <c r="I1008" s="9"/>
      <c r="J1008" s="9"/>
      <c r="K1008" s="9"/>
      <c r="L1008" s="16"/>
    </row>
    <row r="1009" spans="2:12" x14ac:dyDescent="0.2">
      <c r="B1009" s="2">
        <f t="shared" si="108"/>
        <v>46531</v>
      </c>
      <c r="C1009" s="3">
        <f t="shared" si="113"/>
        <v>1</v>
      </c>
      <c r="E1009" s="18">
        <f t="shared" si="114"/>
        <v>7692.3076923076924</v>
      </c>
      <c r="F1009" s="15">
        <f t="shared" si="109"/>
        <v>7692.3076923076924</v>
      </c>
      <c r="G1009" s="15">
        <f t="shared" si="115"/>
        <v>0</v>
      </c>
      <c r="H1009" s="10"/>
      <c r="I1009" s="9"/>
      <c r="J1009" s="9"/>
      <c r="K1009" s="9"/>
      <c r="L1009" s="16"/>
    </row>
    <row r="1010" spans="2:12" x14ac:dyDescent="0.2">
      <c r="B1010" s="2">
        <f t="shared" si="108"/>
        <v>46538</v>
      </c>
      <c r="C1010" s="3">
        <f t="shared" si="113"/>
        <v>1</v>
      </c>
      <c r="E1010" s="18">
        <f t="shared" si="114"/>
        <v>7692.3076923076924</v>
      </c>
      <c r="F1010" s="15">
        <f t="shared" si="109"/>
        <v>7692.3076923076924</v>
      </c>
      <c r="G1010" s="15">
        <f t="shared" si="115"/>
        <v>0</v>
      </c>
      <c r="H1010" s="10"/>
      <c r="I1010" s="9"/>
      <c r="J1010" s="9"/>
      <c r="K1010" s="9"/>
      <c r="L1010" s="16"/>
    </row>
    <row r="1011" spans="2:12" x14ac:dyDescent="0.2">
      <c r="B1011" s="2">
        <f t="shared" si="108"/>
        <v>46545</v>
      </c>
      <c r="C1011" s="3">
        <f t="shared" si="113"/>
        <v>1</v>
      </c>
      <c r="E1011" s="18">
        <f t="shared" si="114"/>
        <v>7692.3076923076924</v>
      </c>
      <c r="F1011" s="15">
        <f t="shared" si="109"/>
        <v>7692.3076923076924</v>
      </c>
      <c r="G1011" s="15">
        <f t="shared" si="115"/>
        <v>0</v>
      </c>
      <c r="H1011" s="10"/>
      <c r="I1011" s="9"/>
      <c r="J1011" s="9"/>
      <c r="K1011" s="9"/>
      <c r="L1011" s="16"/>
    </row>
    <row r="1012" spans="2:12" x14ac:dyDescent="0.2">
      <c r="B1012" s="2">
        <f t="shared" si="108"/>
        <v>46552</v>
      </c>
      <c r="C1012" s="3">
        <f t="shared" si="113"/>
        <v>1</v>
      </c>
      <c r="E1012" s="18">
        <f t="shared" si="114"/>
        <v>7692.3076923076924</v>
      </c>
      <c r="F1012" s="15">
        <f t="shared" si="109"/>
        <v>7692.3076923076924</v>
      </c>
      <c r="G1012" s="15">
        <f t="shared" si="115"/>
        <v>0</v>
      </c>
      <c r="H1012" s="10"/>
      <c r="I1012" s="9"/>
      <c r="J1012" s="9"/>
      <c r="K1012" s="9"/>
      <c r="L1012" s="16"/>
    </row>
    <row r="1013" spans="2:12" x14ac:dyDescent="0.2">
      <c r="B1013" s="2">
        <f t="shared" si="108"/>
        <v>46559</v>
      </c>
      <c r="C1013" s="3">
        <f t="shared" si="113"/>
        <v>1</v>
      </c>
      <c r="E1013" s="18">
        <f t="shared" si="114"/>
        <v>7692.3076923076924</v>
      </c>
      <c r="F1013" s="15">
        <f t="shared" si="109"/>
        <v>7692.3076923076924</v>
      </c>
      <c r="G1013" s="15">
        <f t="shared" si="115"/>
        <v>0</v>
      </c>
      <c r="H1013" s="10"/>
      <c r="I1013" s="9"/>
      <c r="J1013" s="9"/>
      <c r="K1013" s="9"/>
      <c r="L1013" s="16"/>
    </row>
    <row r="1014" spans="2:12" x14ac:dyDescent="0.2">
      <c r="B1014" s="2">
        <f t="shared" si="108"/>
        <v>46566</v>
      </c>
      <c r="C1014" s="3">
        <f t="shared" si="113"/>
        <v>1</v>
      </c>
      <c r="E1014" s="18">
        <f t="shared" si="114"/>
        <v>7692.3076923076924</v>
      </c>
      <c r="F1014" s="15">
        <f t="shared" si="109"/>
        <v>7692.3076923076924</v>
      </c>
      <c r="G1014" s="15">
        <f t="shared" si="115"/>
        <v>0</v>
      </c>
      <c r="H1014" s="10"/>
      <c r="I1014" s="9"/>
      <c r="J1014" s="9"/>
      <c r="K1014" s="9"/>
      <c r="L1014" s="16"/>
    </row>
    <row r="1015" spans="2:12" x14ac:dyDescent="0.2">
      <c r="B1015" s="2">
        <f t="shared" si="108"/>
        <v>46573</v>
      </c>
      <c r="C1015" s="3">
        <f t="shared" si="113"/>
        <v>1</v>
      </c>
      <c r="E1015" s="18">
        <f t="shared" si="114"/>
        <v>7692.3076923076924</v>
      </c>
      <c r="F1015" s="15">
        <f t="shared" si="109"/>
        <v>7692.3076923076924</v>
      </c>
      <c r="G1015" s="15">
        <f t="shared" si="115"/>
        <v>0</v>
      </c>
      <c r="H1015" s="10"/>
      <c r="I1015" s="9"/>
      <c r="J1015" s="9"/>
      <c r="K1015" s="9"/>
      <c r="L1015" s="16"/>
    </row>
    <row r="1016" spans="2:12" x14ac:dyDescent="0.2">
      <c r="B1016" s="2">
        <f t="shared" si="108"/>
        <v>46580</v>
      </c>
      <c r="C1016" s="3">
        <f t="shared" si="113"/>
        <v>1</v>
      </c>
      <c r="E1016" s="18">
        <f t="shared" si="114"/>
        <v>7692.3076923076924</v>
      </c>
      <c r="F1016" s="15">
        <f t="shared" si="109"/>
        <v>7692.3076923076924</v>
      </c>
      <c r="G1016" s="15">
        <f t="shared" si="115"/>
        <v>0</v>
      </c>
      <c r="H1016" s="10"/>
      <c r="I1016" s="9"/>
      <c r="J1016" s="9"/>
      <c r="K1016" s="9"/>
      <c r="L1016" s="16"/>
    </row>
    <row r="1017" spans="2:12" x14ac:dyDescent="0.2">
      <c r="B1017" s="2">
        <f t="shared" si="108"/>
        <v>46587</v>
      </c>
      <c r="C1017" s="3">
        <f t="shared" si="113"/>
        <v>1</v>
      </c>
      <c r="E1017" s="18">
        <f t="shared" si="114"/>
        <v>7692.3076923076924</v>
      </c>
      <c r="F1017" s="15">
        <f t="shared" si="109"/>
        <v>7692.3076923076924</v>
      </c>
      <c r="G1017" s="15">
        <f t="shared" si="115"/>
        <v>0</v>
      </c>
      <c r="H1017" s="10"/>
      <c r="I1017" s="9"/>
      <c r="J1017" s="9"/>
      <c r="K1017" s="9"/>
      <c r="L1017" s="16"/>
    </row>
    <row r="1018" spans="2:12" x14ac:dyDescent="0.2">
      <c r="B1018" s="2">
        <f t="shared" si="108"/>
        <v>46594</v>
      </c>
      <c r="C1018" s="3">
        <f t="shared" si="113"/>
        <v>1</v>
      </c>
      <c r="E1018" s="18">
        <f t="shared" si="114"/>
        <v>7692.3076923076924</v>
      </c>
      <c r="F1018" s="15">
        <f t="shared" si="109"/>
        <v>7692.3076923076924</v>
      </c>
      <c r="G1018" s="15">
        <f t="shared" si="115"/>
        <v>0</v>
      </c>
      <c r="H1018" s="10"/>
      <c r="I1018" s="9"/>
      <c r="J1018" s="9"/>
      <c r="K1018" s="9"/>
      <c r="L1018" s="16"/>
    </row>
    <row r="1019" spans="2:12" x14ac:dyDescent="0.2">
      <c r="B1019" s="2">
        <f t="shared" si="108"/>
        <v>46601</v>
      </c>
      <c r="C1019" s="3">
        <f t="shared" si="113"/>
        <v>1</v>
      </c>
      <c r="E1019" s="18">
        <f t="shared" si="114"/>
        <v>7692.3076923076924</v>
      </c>
      <c r="F1019" s="15">
        <f t="shared" si="109"/>
        <v>7692.3076923076924</v>
      </c>
      <c r="G1019" s="15">
        <f t="shared" si="115"/>
        <v>0</v>
      </c>
      <c r="H1019" s="10"/>
      <c r="I1019" s="9"/>
      <c r="J1019" s="9"/>
      <c r="K1019" s="9"/>
      <c r="L1019" s="16"/>
    </row>
    <row r="1020" spans="2:12" x14ac:dyDescent="0.2">
      <c r="B1020" s="2">
        <f t="shared" si="108"/>
        <v>46608</v>
      </c>
      <c r="C1020" s="3">
        <f t="shared" si="113"/>
        <v>1</v>
      </c>
      <c r="E1020" s="18">
        <f t="shared" si="114"/>
        <v>7692.3076923076924</v>
      </c>
      <c r="F1020" s="15">
        <f t="shared" si="109"/>
        <v>7692.3076923076924</v>
      </c>
      <c r="G1020" s="15">
        <f t="shared" si="115"/>
        <v>0</v>
      </c>
      <c r="H1020" s="10"/>
      <c r="I1020" s="9"/>
      <c r="J1020" s="9"/>
      <c r="K1020" s="9"/>
      <c r="L1020" s="16"/>
    </row>
    <row r="1021" spans="2:12" x14ac:dyDescent="0.2">
      <c r="B1021" s="2">
        <f t="shared" si="108"/>
        <v>46615</v>
      </c>
      <c r="C1021" s="3">
        <f t="shared" si="113"/>
        <v>1</v>
      </c>
      <c r="E1021" s="18">
        <f t="shared" si="114"/>
        <v>7692.3076923076924</v>
      </c>
      <c r="F1021" s="15">
        <f t="shared" si="109"/>
        <v>7692.3076923076924</v>
      </c>
      <c r="G1021" s="15">
        <f t="shared" si="115"/>
        <v>0</v>
      </c>
      <c r="H1021" s="10"/>
      <c r="I1021" s="9"/>
      <c r="J1021" s="9"/>
      <c r="K1021" s="9"/>
      <c r="L1021" s="16"/>
    </row>
    <row r="1022" spans="2:12" x14ac:dyDescent="0.2">
      <c r="B1022" s="2">
        <f t="shared" ref="B1022:B1041" si="116">B1021+7</f>
        <v>46622</v>
      </c>
      <c r="C1022" s="3">
        <f t="shared" si="113"/>
        <v>1</v>
      </c>
      <c r="E1022" s="18">
        <f t="shared" si="114"/>
        <v>7692.3076923076924</v>
      </c>
      <c r="F1022" s="15">
        <f t="shared" si="109"/>
        <v>7692.3076923076924</v>
      </c>
      <c r="G1022" s="15">
        <f t="shared" si="115"/>
        <v>0</v>
      </c>
      <c r="H1022" s="10"/>
      <c r="I1022" s="9"/>
      <c r="J1022" s="9"/>
      <c r="K1022" s="9"/>
      <c r="L1022" s="16"/>
    </row>
    <row r="1023" spans="2:12" x14ac:dyDescent="0.2">
      <c r="B1023" s="2">
        <f t="shared" si="116"/>
        <v>46629</v>
      </c>
      <c r="C1023" s="3">
        <f t="shared" si="113"/>
        <v>1</v>
      </c>
      <c r="E1023" s="18">
        <f t="shared" si="114"/>
        <v>7692.3076923076924</v>
      </c>
      <c r="F1023" s="15">
        <f t="shared" si="109"/>
        <v>7692.3076923076924</v>
      </c>
      <c r="G1023" s="15">
        <f t="shared" si="115"/>
        <v>0</v>
      </c>
      <c r="H1023" s="10"/>
      <c r="I1023" s="9"/>
      <c r="J1023" s="9"/>
      <c r="K1023" s="9"/>
      <c r="L1023" s="16"/>
    </row>
    <row r="1024" spans="2:12" x14ac:dyDescent="0.2">
      <c r="B1024" s="2">
        <f t="shared" si="116"/>
        <v>46636</v>
      </c>
      <c r="C1024" s="3">
        <f t="shared" si="113"/>
        <v>1</v>
      </c>
      <c r="E1024" s="18">
        <f t="shared" si="114"/>
        <v>7692.3076923076924</v>
      </c>
      <c r="F1024" s="15">
        <f t="shared" si="109"/>
        <v>7692.3076923076924</v>
      </c>
      <c r="G1024" s="15">
        <f t="shared" si="115"/>
        <v>0</v>
      </c>
      <c r="H1024" s="10"/>
      <c r="I1024" s="9"/>
      <c r="J1024" s="9"/>
      <c r="K1024" s="9"/>
      <c r="L1024" s="16"/>
    </row>
    <row r="1025" spans="2:12" x14ac:dyDescent="0.2">
      <c r="B1025" s="2">
        <f t="shared" si="116"/>
        <v>46643</v>
      </c>
      <c r="C1025" s="3">
        <f t="shared" si="113"/>
        <v>1</v>
      </c>
      <c r="E1025" s="18">
        <f t="shared" si="114"/>
        <v>7692.3076923076924</v>
      </c>
      <c r="F1025" s="15">
        <f t="shared" si="109"/>
        <v>7692.3076923076924</v>
      </c>
      <c r="G1025" s="15">
        <f t="shared" si="115"/>
        <v>0</v>
      </c>
      <c r="H1025" s="10"/>
      <c r="I1025" s="9"/>
      <c r="J1025" s="9"/>
      <c r="K1025" s="9"/>
      <c r="L1025" s="16"/>
    </row>
    <row r="1026" spans="2:12" x14ac:dyDescent="0.2">
      <c r="B1026" s="2">
        <f t="shared" si="116"/>
        <v>46650</v>
      </c>
      <c r="C1026" s="3">
        <f t="shared" si="113"/>
        <v>1</v>
      </c>
      <c r="E1026" s="18">
        <f t="shared" si="114"/>
        <v>7692.3076923076924</v>
      </c>
      <c r="F1026" s="15">
        <f t="shared" si="109"/>
        <v>7692.3076923076924</v>
      </c>
      <c r="G1026" s="15">
        <f t="shared" si="115"/>
        <v>0</v>
      </c>
      <c r="H1026" s="10"/>
      <c r="I1026" s="9"/>
      <c r="J1026" s="9"/>
      <c r="K1026" s="9"/>
      <c r="L1026" s="16"/>
    </row>
    <row r="1027" spans="2:12" x14ac:dyDescent="0.2">
      <c r="B1027" s="2">
        <f t="shared" si="116"/>
        <v>46657</v>
      </c>
      <c r="C1027" s="3">
        <f t="shared" si="113"/>
        <v>1</v>
      </c>
      <c r="E1027" s="18">
        <f t="shared" si="114"/>
        <v>7692.3076923076924</v>
      </c>
      <c r="F1027" s="15">
        <f t="shared" si="109"/>
        <v>7692.3076923076924</v>
      </c>
      <c r="G1027" s="15">
        <f t="shared" si="115"/>
        <v>0</v>
      </c>
      <c r="H1027" s="10"/>
      <c r="I1027" s="9"/>
      <c r="J1027" s="9"/>
      <c r="K1027" s="9"/>
      <c r="L1027" s="16"/>
    </row>
    <row r="1028" spans="2:12" x14ac:dyDescent="0.2">
      <c r="B1028" s="2">
        <f t="shared" si="116"/>
        <v>46664</v>
      </c>
      <c r="C1028" s="3">
        <f t="shared" si="113"/>
        <v>1</v>
      </c>
      <c r="E1028" s="18">
        <f t="shared" si="114"/>
        <v>7692.3076923076924</v>
      </c>
      <c r="F1028" s="15">
        <f t="shared" si="109"/>
        <v>7692.3076923076924</v>
      </c>
      <c r="G1028" s="15">
        <f t="shared" si="115"/>
        <v>0</v>
      </c>
      <c r="H1028" s="10"/>
      <c r="I1028" s="9"/>
      <c r="J1028" s="9"/>
      <c r="K1028" s="9"/>
      <c r="L1028" s="16"/>
    </row>
    <row r="1029" spans="2:12" x14ac:dyDescent="0.2">
      <c r="B1029" s="2">
        <f t="shared" si="116"/>
        <v>46671</v>
      </c>
      <c r="C1029" s="3">
        <f t="shared" si="113"/>
        <v>1</v>
      </c>
      <c r="E1029" s="18">
        <f t="shared" si="114"/>
        <v>7692.3076923076924</v>
      </c>
      <c r="F1029" s="15">
        <f t="shared" si="109"/>
        <v>7692.3076923076924</v>
      </c>
      <c r="G1029" s="15">
        <f t="shared" si="115"/>
        <v>0</v>
      </c>
      <c r="H1029" s="10"/>
      <c r="I1029" s="9"/>
      <c r="J1029" s="9"/>
      <c r="K1029" s="9"/>
      <c r="L1029" s="16"/>
    </row>
    <row r="1030" spans="2:12" x14ac:dyDescent="0.2">
      <c r="B1030" s="2">
        <f t="shared" si="116"/>
        <v>46678</v>
      </c>
      <c r="C1030" s="3">
        <f t="shared" si="113"/>
        <v>1</v>
      </c>
      <c r="E1030" s="18">
        <f t="shared" si="114"/>
        <v>7692.3076923076924</v>
      </c>
      <c r="F1030" s="15">
        <f t="shared" si="109"/>
        <v>7692.3076923076924</v>
      </c>
      <c r="G1030" s="15">
        <f t="shared" si="115"/>
        <v>0</v>
      </c>
      <c r="H1030" s="10"/>
      <c r="I1030" s="9"/>
      <c r="J1030" s="9"/>
      <c r="K1030" s="9"/>
      <c r="L1030" s="16"/>
    </row>
    <row r="1031" spans="2:12" x14ac:dyDescent="0.2">
      <c r="B1031" s="2">
        <f t="shared" si="116"/>
        <v>46685</v>
      </c>
      <c r="C1031" s="3">
        <f t="shared" si="113"/>
        <v>1</v>
      </c>
      <c r="E1031" s="18">
        <f t="shared" si="114"/>
        <v>7692.3076923076924</v>
      </c>
      <c r="F1031" s="15">
        <f t="shared" si="109"/>
        <v>7692.3076923076924</v>
      </c>
      <c r="G1031" s="15">
        <f t="shared" si="115"/>
        <v>0</v>
      </c>
      <c r="H1031" s="10"/>
      <c r="I1031" s="9"/>
      <c r="J1031" s="9"/>
      <c r="K1031" s="9"/>
      <c r="L1031" s="16"/>
    </row>
    <row r="1032" spans="2:12" x14ac:dyDescent="0.2">
      <c r="B1032" s="2">
        <f t="shared" si="116"/>
        <v>46692</v>
      </c>
      <c r="C1032" s="3">
        <f t="shared" si="113"/>
        <v>1</v>
      </c>
      <c r="E1032" s="18">
        <f t="shared" si="114"/>
        <v>7692.3076923076924</v>
      </c>
      <c r="F1032" s="15">
        <f t="shared" si="109"/>
        <v>7692.3076923076924</v>
      </c>
      <c r="G1032" s="15">
        <f t="shared" si="115"/>
        <v>0</v>
      </c>
      <c r="H1032" s="10"/>
      <c r="I1032" s="9"/>
      <c r="J1032" s="9"/>
      <c r="K1032" s="9"/>
      <c r="L1032" s="16"/>
    </row>
    <row r="1033" spans="2:12" x14ac:dyDescent="0.2">
      <c r="B1033" s="2">
        <f t="shared" si="116"/>
        <v>46699</v>
      </c>
      <c r="C1033" s="3">
        <f t="shared" si="113"/>
        <v>1</v>
      </c>
      <c r="E1033" s="18">
        <f t="shared" si="114"/>
        <v>7692.3076923076924</v>
      </c>
      <c r="F1033" s="15">
        <f t="shared" si="109"/>
        <v>7692.3076923076924</v>
      </c>
      <c r="G1033" s="15">
        <f t="shared" si="115"/>
        <v>0</v>
      </c>
      <c r="H1033" s="10"/>
      <c r="I1033" s="9"/>
      <c r="J1033" s="9"/>
      <c r="K1033" s="9"/>
      <c r="L1033" s="16"/>
    </row>
    <row r="1034" spans="2:12" x14ac:dyDescent="0.2">
      <c r="B1034" s="2">
        <f t="shared" si="116"/>
        <v>46706</v>
      </c>
      <c r="C1034" s="3">
        <f t="shared" si="113"/>
        <v>1</v>
      </c>
      <c r="E1034" s="18">
        <f t="shared" si="114"/>
        <v>7692.3076923076924</v>
      </c>
      <c r="F1034" s="15">
        <f t="shared" si="109"/>
        <v>7692.3076923076924</v>
      </c>
      <c r="G1034" s="15">
        <f t="shared" si="115"/>
        <v>0</v>
      </c>
      <c r="H1034" s="10"/>
      <c r="I1034" s="9"/>
      <c r="J1034" s="9"/>
      <c r="K1034" s="9"/>
      <c r="L1034" s="16"/>
    </row>
    <row r="1035" spans="2:12" x14ac:dyDescent="0.2">
      <c r="B1035" s="2">
        <f t="shared" si="116"/>
        <v>46713</v>
      </c>
      <c r="C1035" s="3">
        <f t="shared" si="113"/>
        <v>1</v>
      </c>
      <c r="E1035" s="18">
        <f t="shared" si="114"/>
        <v>7692.3076923076924</v>
      </c>
      <c r="F1035" s="15">
        <f t="shared" ref="F1035:F1041" si="117">400000/52</f>
        <v>7692.3076923076924</v>
      </c>
      <c r="G1035" s="15">
        <f t="shared" si="115"/>
        <v>0</v>
      </c>
      <c r="H1035" s="10"/>
      <c r="I1035" s="9"/>
      <c r="J1035" s="9"/>
      <c r="K1035" s="9"/>
      <c r="L1035" s="16"/>
    </row>
    <row r="1036" spans="2:12" x14ac:dyDescent="0.2">
      <c r="B1036" s="2">
        <f t="shared" si="116"/>
        <v>46720</v>
      </c>
      <c r="C1036" s="3">
        <f t="shared" si="113"/>
        <v>1</v>
      </c>
      <c r="E1036" s="18">
        <f t="shared" si="114"/>
        <v>7692.3076923076924</v>
      </c>
      <c r="F1036" s="15">
        <f t="shared" si="117"/>
        <v>7692.3076923076924</v>
      </c>
      <c r="G1036" s="15">
        <f t="shared" si="115"/>
        <v>0</v>
      </c>
      <c r="H1036" s="10"/>
      <c r="I1036" s="9"/>
      <c r="J1036" s="9"/>
      <c r="K1036" s="9"/>
      <c r="L1036" s="16"/>
    </row>
    <row r="1037" spans="2:12" x14ac:dyDescent="0.2">
      <c r="B1037" s="2">
        <f t="shared" si="116"/>
        <v>46727</v>
      </c>
      <c r="C1037" s="3">
        <f t="shared" si="113"/>
        <v>1</v>
      </c>
      <c r="E1037" s="18">
        <f t="shared" si="114"/>
        <v>7692.3076923076924</v>
      </c>
      <c r="F1037" s="15">
        <f t="shared" si="117"/>
        <v>7692.3076923076924</v>
      </c>
      <c r="G1037" s="15">
        <f t="shared" si="115"/>
        <v>0</v>
      </c>
      <c r="H1037" s="10"/>
      <c r="I1037" s="9"/>
      <c r="J1037" s="9"/>
      <c r="K1037" s="9"/>
      <c r="L1037" s="16"/>
    </row>
    <row r="1038" spans="2:12" x14ac:dyDescent="0.2">
      <c r="B1038" s="2">
        <f t="shared" si="116"/>
        <v>46734</v>
      </c>
      <c r="C1038" s="3">
        <f t="shared" si="113"/>
        <v>1</v>
      </c>
      <c r="E1038" s="18">
        <f t="shared" si="114"/>
        <v>7692.3076923076924</v>
      </c>
      <c r="F1038" s="15">
        <f t="shared" si="117"/>
        <v>7692.3076923076924</v>
      </c>
      <c r="G1038" s="15">
        <f t="shared" si="115"/>
        <v>0</v>
      </c>
      <c r="H1038" s="10"/>
      <c r="I1038" s="9"/>
      <c r="J1038" s="9"/>
      <c r="K1038" s="9"/>
      <c r="L1038" s="16"/>
    </row>
    <row r="1039" spans="2:12" x14ac:dyDescent="0.2">
      <c r="B1039" s="2">
        <f t="shared" si="116"/>
        <v>46741</v>
      </c>
      <c r="C1039" s="3">
        <f t="shared" si="113"/>
        <v>1</v>
      </c>
      <c r="E1039" s="18">
        <f t="shared" si="114"/>
        <v>7692.3076923076924</v>
      </c>
      <c r="F1039" s="15">
        <f t="shared" si="117"/>
        <v>7692.3076923076924</v>
      </c>
      <c r="G1039" s="15">
        <f t="shared" si="115"/>
        <v>0</v>
      </c>
      <c r="H1039" s="10"/>
      <c r="I1039" s="9"/>
      <c r="J1039" s="9"/>
      <c r="K1039" s="9"/>
      <c r="L1039" s="16"/>
    </row>
    <row r="1040" spans="2:12" x14ac:dyDescent="0.2">
      <c r="B1040" s="2">
        <f t="shared" si="116"/>
        <v>46748</v>
      </c>
      <c r="C1040" s="3">
        <f t="shared" si="113"/>
        <v>1</v>
      </c>
      <c r="E1040" s="18">
        <f t="shared" si="114"/>
        <v>7692.3076923076924</v>
      </c>
      <c r="F1040" s="15">
        <f t="shared" si="117"/>
        <v>7692.3076923076924</v>
      </c>
      <c r="G1040" s="15">
        <f t="shared" si="115"/>
        <v>0</v>
      </c>
      <c r="H1040" s="10"/>
      <c r="I1040" s="9"/>
      <c r="J1040" s="9"/>
      <c r="K1040" s="9"/>
      <c r="L1040" s="16"/>
    </row>
    <row r="1041" spans="2:12" x14ac:dyDescent="0.2">
      <c r="B1041" s="2">
        <f t="shared" si="116"/>
        <v>46755</v>
      </c>
      <c r="C1041" s="3">
        <f t="shared" si="113"/>
        <v>1</v>
      </c>
      <c r="E1041" s="18">
        <f t="shared" si="114"/>
        <v>7692.3076923076924</v>
      </c>
      <c r="F1041" s="15">
        <f t="shared" si="117"/>
        <v>7692.3076923076924</v>
      </c>
      <c r="G1041" s="15">
        <f t="shared" si="115"/>
        <v>0</v>
      </c>
      <c r="H1041" s="10"/>
      <c r="I1041" s="9"/>
      <c r="J1041" s="9"/>
      <c r="K1041" s="9"/>
      <c r="L1041" s="16"/>
    </row>
  </sheetData>
  <mergeCells count="3">
    <mergeCell ref="F3:M3"/>
    <mergeCell ref="B2:E2"/>
    <mergeCell ref="G6:L6"/>
  </mergeCells>
  <phoneticPr fontId="3" type="noConversion"/>
  <pageMargins left="0.78740157499999996" right="0.78740157499999996" top="0.984251969" bottom="0.984251969" header="0.4921259845" footer="0.4921259845"/>
  <pageSetup paperSize="9" orientation="landscape" r:id="rId1"/>
  <headerFooter alignWithMargins="0">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949"/>
  <sheetViews>
    <sheetView zoomScale="110" zoomScaleNormal="110" workbookViewId="0">
      <pane xSplit="4" ySplit="3" topLeftCell="E1915" activePane="bottomRight" state="frozen"/>
      <selection pane="topRight" activeCell="E1" sqref="E1"/>
      <selection pane="bottomLeft" activeCell="A4" sqref="A4"/>
      <selection pane="bottomRight" activeCell="E1925" sqref="E1925"/>
    </sheetView>
  </sheetViews>
  <sheetFormatPr baseColWidth="10" defaultColWidth="11.42578125" defaultRowHeight="12.75" x14ac:dyDescent="0.2"/>
  <sheetData>
    <row r="3" spans="1:5" x14ac:dyDescent="0.2">
      <c r="D3" s="63" t="s">
        <v>6</v>
      </c>
      <c r="E3" s="63" t="s">
        <v>35</v>
      </c>
    </row>
    <row r="4" spans="1:5" x14ac:dyDescent="0.2">
      <c r="A4" s="114" t="s">
        <v>34</v>
      </c>
      <c r="B4" s="43">
        <v>44228</v>
      </c>
      <c r="C4" s="44" t="s">
        <v>27</v>
      </c>
      <c r="D4" s="47">
        <v>1100</v>
      </c>
      <c r="E4" s="47"/>
    </row>
    <row r="5" spans="1:5" x14ac:dyDescent="0.2">
      <c r="A5" s="114"/>
      <c r="B5" s="43">
        <v>44229</v>
      </c>
      <c r="C5" s="44" t="s">
        <v>28</v>
      </c>
      <c r="D5" s="47"/>
      <c r="E5" s="47">
        <v>1100</v>
      </c>
    </row>
    <row r="6" spans="1:5" x14ac:dyDescent="0.2">
      <c r="A6" s="114"/>
      <c r="B6" s="43">
        <v>44230</v>
      </c>
      <c r="C6" s="44" t="s">
        <v>29</v>
      </c>
      <c r="D6" s="47">
        <v>1100</v>
      </c>
      <c r="E6" s="47"/>
    </row>
    <row r="7" spans="1:5" x14ac:dyDescent="0.2">
      <c r="A7" s="114"/>
      <c r="B7" s="43">
        <v>44231</v>
      </c>
      <c r="C7" s="44" t="s">
        <v>30</v>
      </c>
      <c r="D7" s="47">
        <v>1100</v>
      </c>
      <c r="E7" s="47"/>
    </row>
    <row r="8" spans="1:5" x14ac:dyDescent="0.2">
      <c r="A8" s="114"/>
      <c r="B8" s="43">
        <v>44232</v>
      </c>
      <c r="C8" s="44" t="s">
        <v>31</v>
      </c>
      <c r="D8" s="47">
        <v>1100</v>
      </c>
      <c r="E8" s="47"/>
    </row>
    <row r="9" spans="1:5" x14ac:dyDescent="0.2">
      <c r="A9" s="114"/>
      <c r="B9" s="43">
        <v>44233</v>
      </c>
      <c r="C9" s="44" t="s">
        <v>32</v>
      </c>
      <c r="D9" s="47">
        <v>1100</v>
      </c>
      <c r="E9" s="47"/>
    </row>
    <row r="10" spans="1:5" x14ac:dyDescent="0.2">
      <c r="A10" s="114"/>
      <c r="B10" s="43">
        <v>44234</v>
      </c>
      <c r="C10" s="44" t="s">
        <v>33</v>
      </c>
      <c r="D10" s="47">
        <v>1100</v>
      </c>
      <c r="E10" s="47"/>
    </row>
    <row r="11" spans="1:5" x14ac:dyDescent="0.2">
      <c r="A11" s="115" t="s">
        <v>36</v>
      </c>
      <c r="B11" s="45">
        <v>44235</v>
      </c>
      <c r="C11" s="46" t="s">
        <v>27</v>
      </c>
      <c r="D11" s="47">
        <v>1100</v>
      </c>
      <c r="E11" s="47"/>
    </row>
    <row r="12" spans="1:5" x14ac:dyDescent="0.2">
      <c r="A12" s="115"/>
      <c r="B12" s="45">
        <v>44236</v>
      </c>
      <c r="C12" s="46" t="s">
        <v>28</v>
      </c>
      <c r="D12" s="47"/>
      <c r="E12" s="47">
        <v>1100</v>
      </c>
    </row>
    <row r="13" spans="1:5" x14ac:dyDescent="0.2">
      <c r="A13" s="115"/>
      <c r="B13" s="45">
        <v>44237</v>
      </c>
      <c r="C13" s="46" t="s">
        <v>29</v>
      </c>
      <c r="D13" s="47">
        <v>1100</v>
      </c>
      <c r="E13" s="47"/>
    </row>
    <row r="14" spans="1:5" x14ac:dyDescent="0.2">
      <c r="A14" s="115"/>
      <c r="B14" s="45">
        <v>44238</v>
      </c>
      <c r="C14" s="46" t="s">
        <v>30</v>
      </c>
      <c r="D14" s="47"/>
      <c r="E14" s="47">
        <v>1100</v>
      </c>
    </row>
    <row r="15" spans="1:5" x14ac:dyDescent="0.2">
      <c r="A15" s="115"/>
      <c r="B15" s="45">
        <v>44239</v>
      </c>
      <c r="C15" s="46" t="s">
        <v>31</v>
      </c>
      <c r="D15" s="47">
        <v>1100</v>
      </c>
      <c r="E15" s="47"/>
    </row>
    <row r="16" spans="1:5" x14ac:dyDescent="0.2">
      <c r="A16" s="115"/>
      <c r="B16" s="45">
        <v>44240</v>
      </c>
      <c r="C16" s="46" t="s">
        <v>32</v>
      </c>
      <c r="D16" s="47">
        <v>1100</v>
      </c>
      <c r="E16" s="47"/>
    </row>
    <row r="17" spans="1:5" x14ac:dyDescent="0.2">
      <c r="A17" s="115"/>
      <c r="B17" s="45">
        <v>44241</v>
      </c>
      <c r="C17" s="46" t="s">
        <v>33</v>
      </c>
      <c r="D17" s="47">
        <v>1100</v>
      </c>
      <c r="E17" s="47"/>
    </row>
    <row r="18" spans="1:5" x14ac:dyDescent="0.2">
      <c r="A18" s="114" t="s">
        <v>37</v>
      </c>
      <c r="B18" s="43">
        <v>44242</v>
      </c>
      <c r="C18" s="44" t="s">
        <v>27</v>
      </c>
      <c r="D18" s="47">
        <v>1100</v>
      </c>
      <c r="E18" s="47"/>
    </row>
    <row r="19" spans="1:5" x14ac:dyDescent="0.2">
      <c r="A19" s="114"/>
      <c r="B19" s="43">
        <v>44243</v>
      </c>
      <c r="C19" s="44" t="s">
        <v>28</v>
      </c>
      <c r="D19" s="47"/>
      <c r="E19" s="47">
        <v>1100</v>
      </c>
    </row>
    <row r="20" spans="1:5" x14ac:dyDescent="0.2">
      <c r="A20" s="114"/>
      <c r="B20" s="43">
        <v>44244</v>
      </c>
      <c r="C20" s="44" t="s">
        <v>29</v>
      </c>
      <c r="D20" s="47"/>
      <c r="E20" s="47">
        <v>1100</v>
      </c>
    </row>
    <row r="21" spans="1:5" x14ac:dyDescent="0.2">
      <c r="A21" s="114"/>
      <c r="B21" s="43">
        <v>44245</v>
      </c>
      <c r="C21" s="44" t="s">
        <v>30</v>
      </c>
      <c r="D21" s="47"/>
      <c r="E21" s="47">
        <v>1100</v>
      </c>
    </row>
    <row r="22" spans="1:5" x14ac:dyDescent="0.2">
      <c r="A22" s="114"/>
      <c r="B22" s="43">
        <v>44246</v>
      </c>
      <c r="C22" s="44" t="s">
        <v>31</v>
      </c>
      <c r="D22" s="47">
        <v>1100</v>
      </c>
      <c r="E22" s="47"/>
    </row>
    <row r="23" spans="1:5" x14ac:dyDescent="0.2">
      <c r="A23" s="114"/>
      <c r="B23" s="43">
        <v>44247</v>
      </c>
      <c r="C23" s="44" t="s">
        <v>32</v>
      </c>
      <c r="D23" s="47">
        <v>1100</v>
      </c>
      <c r="E23" s="47"/>
    </row>
    <row r="24" spans="1:5" x14ac:dyDescent="0.2">
      <c r="A24" s="114"/>
      <c r="B24" s="43">
        <v>44248</v>
      </c>
      <c r="C24" s="44" t="s">
        <v>33</v>
      </c>
      <c r="D24" s="47">
        <v>1100</v>
      </c>
      <c r="E24" s="47"/>
    </row>
    <row r="25" spans="1:5" x14ac:dyDescent="0.2">
      <c r="A25" s="110" t="s">
        <v>38</v>
      </c>
      <c r="B25" s="45">
        <v>44249</v>
      </c>
      <c r="C25" s="46" t="s">
        <v>27</v>
      </c>
      <c r="D25" s="47">
        <v>1100</v>
      </c>
      <c r="E25" s="47"/>
    </row>
    <row r="26" spans="1:5" x14ac:dyDescent="0.2">
      <c r="A26" s="110"/>
      <c r="B26" s="45">
        <v>44250</v>
      </c>
      <c r="C26" s="46" t="s">
        <v>28</v>
      </c>
      <c r="D26" s="47"/>
      <c r="E26" s="47">
        <v>1100</v>
      </c>
    </row>
    <row r="27" spans="1:5" x14ac:dyDescent="0.2">
      <c r="A27" s="110"/>
      <c r="B27" s="45">
        <v>44251</v>
      </c>
      <c r="C27" s="46" t="s">
        <v>29</v>
      </c>
      <c r="D27" s="47">
        <v>1100</v>
      </c>
      <c r="E27" s="47"/>
    </row>
    <row r="28" spans="1:5" x14ac:dyDescent="0.2">
      <c r="A28" s="110"/>
      <c r="B28" s="45">
        <v>44252</v>
      </c>
      <c r="C28" s="46" t="s">
        <v>30</v>
      </c>
      <c r="D28" s="47"/>
      <c r="E28" s="47">
        <v>1100</v>
      </c>
    </row>
    <row r="29" spans="1:5" x14ac:dyDescent="0.2">
      <c r="A29" s="110"/>
      <c r="B29" s="45">
        <v>44253</v>
      </c>
      <c r="C29" s="46" t="s">
        <v>31</v>
      </c>
      <c r="D29" s="47">
        <v>1100</v>
      </c>
      <c r="E29" s="47"/>
    </row>
    <row r="30" spans="1:5" x14ac:dyDescent="0.2">
      <c r="A30" s="110"/>
      <c r="B30" s="45">
        <v>44254</v>
      </c>
      <c r="C30" s="46" t="s">
        <v>32</v>
      </c>
      <c r="D30" s="47">
        <v>1100</v>
      </c>
      <c r="E30" s="47"/>
    </row>
    <row r="31" spans="1:5" ht="13.5" thickBot="1" x14ac:dyDescent="0.25">
      <c r="A31" s="116"/>
      <c r="B31" s="52">
        <v>44255</v>
      </c>
      <c r="C31" s="53" t="s">
        <v>33</v>
      </c>
      <c r="D31" s="48">
        <v>1100</v>
      </c>
      <c r="E31" s="49"/>
    </row>
    <row r="32" spans="1:5" x14ac:dyDescent="0.2">
      <c r="A32" s="117" t="s">
        <v>39</v>
      </c>
      <c r="B32" s="50">
        <v>44256</v>
      </c>
      <c r="C32" s="51" t="s">
        <v>27</v>
      </c>
      <c r="D32" s="47">
        <v>1100</v>
      </c>
    </row>
    <row r="33" spans="1:5" x14ac:dyDescent="0.2">
      <c r="A33" s="114"/>
      <c r="B33" s="43">
        <v>44257</v>
      </c>
      <c r="C33" s="44" t="s">
        <v>28</v>
      </c>
      <c r="D33" s="47">
        <v>1100</v>
      </c>
    </row>
    <row r="34" spans="1:5" x14ac:dyDescent="0.2">
      <c r="A34" s="114"/>
      <c r="B34" s="43">
        <v>44258</v>
      </c>
      <c r="C34" s="44" t="s">
        <v>29</v>
      </c>
      <c r="D34" s="47">
        <v>1100</v>
      </c>
    </row>
    <row r="35" spans="1:5" x14ac:dyDescent="0.2">
      <c r="A35" s="114"/>
      <c r="B35" s="43">
        <v>44259</v>
      </c>
      <c r="C35" s="44" t="s">
        <v>30</v>
      </c>
      <c r="D35" s="47">
        <v>1100</v>
      </c>
    </row>
    <row r="36" spans="1:5" x14ac:dyDescent="0.2">
      <c r="A36" s="114"/>
      <c r="B36" s="43">
        <v>44260</v>
      </c>
      <c r="C36" s="44" t="s">
        <v>31</v>
      </c>
      <c r="D36" s="47"/>
      <c r="E36">
        <v>1100</v>
      </c>
    </row>
    <row r="37" spans="1:5" x14ac:dyDescent="0.2">
      <c r="A37" s="114"/>
      <c r="B37" s="43">
        <v>44261</v>
      </c>
      <c r="C37" s="44" t="s">
        <v>32</v>
      </c>
      <c r="D37" s="47">
        <v>1100</v>
      </c>
    </row>
    <row r="38" spans="1:5" x14ac:dyDescent="0.2">
      <c r="A38" s="114"/>
      <c r="B38" s="43">
        <v>44262</v>
      </c>
      <c r="C38" s="44" t="s">
        <v>33</v>
      </c>
      <c r="D38" s="47">
        <v>1100</v>
      </c>
    </row>
    <row r="39" spans="1:5" x14ac:dyDescent="0.2">
      <c r="A39" s="110" t="s">
        <v>40</v>
      </c>
      <c r="B39" s="45">
        <v>44263</v>
      </c>
      <c r="C39" s="46" t="s">
        <v>27</v>
      </c>
      <c r="D39" s="47">
        <v>1100</v>
      </c>
    </row>
    <row r="40" spans="1:5" x14ac:dyDescent="0.2">
      <c r="A40" s="110"/>
      <c r="B40" s="45">
        <v>44264</v>
      </c>
      <c r="C40" s="46" t="s">
        <v>28</v>
      </c>
      <c r="D40" s="47">
        <v>1100</v>
      </c>
    </row>
    <row r="41" spans="1:5" x14ac:dyDescent="0.2">
      <c r="A41" s="110"/>
      <c r="B41" s="45">
        <v>44265</v>
      </c>
      <c r="C41" s="46" t="s">
        <v>29</v>
      </c>
      <c r="D41" s="47">
        <v>1100</v>
      </c>
    </row>
    <row r="42" spans="1:5" x14ac:dyDescent="0.2">
      <c r="A42" s="110"/>
      <c r="B42" s="45">
        <v>44266</v>
      </c>
      <c r="C42" s="46" t="s">
        <v>30</v>
      </c>
      <c r="D42" s="47">
        <v>1100</v>
      </c>
    </row>
    <row r="43" spans="1:5" x14ac:dyDescent="0.2">
      <c r="A43" s="110"/>
      <c r="B43" s="45">
        <v>44267</v>
      </c>
      <c r="C43" s="46" t="s">
        <v>31</v>
      </c>
      <c r="D43" s="47">
        <v>1100</v>
      </c>
    </row>
    <row r="44" spans="1:5" x14ac:dyDescent="0.2">
      <c r="A44" s="110"/>
      <c r="B44" s="45">
        <v>44268</v>
      </c>
      <c r="C44" s="46" t="s">
        <v>32</v>
      </c>
      <c r="D44" s="47">
        <v>1100</v>
      </c>
    </row>
    <row r="45" spans="1:5" x14ac:dyDescent="0.2">
      <c r="A45" s="110"/>
      <c r="B45" s="45">
        <v>44269</v>
      </c>
      <c r="C45" s="46" t="s">
        <v>33</v>
      </c>
      <c r="D45" s="47">
        <v>1100</v>
      </c>
    </row>
    <row r="46" spans="1:5" x14ac:dyDescent="0.2">
      <c r="A46" s="114" t="s">
        <v>41</v>
      </c>
      <c r="B46" s="43">
        <v>44270</v>
      </c>
      <c r="C46" s="44" t="s">
        <v>27</v>
      </c>
      <c r="D46" s="47"/>
      <c r="E46">
        <v>1100</v>
      </c>
    </row>
    <row r="47" spans="1:5" x14ac:dyDescent="0.2">
      <c r="A47" s="114"/>
      <c r="B47" s="43">
        <v>44271</v>
      </c>
      <c r="C47" s="44" t="s">
        <v>28</v>
      </c>
      <c r="D47" s="47">
        <v>1100</v>
      </c>
    </row>
    <row r="48" spans="1:5" x14ac:dyDescent="0.2">
      <c r="A48" s="114"/>
      <c r="B48" s="43">
        <v>44272</v>
      </c>
      <c r="C48" s="44" t="s">
        <v>29</v>
      </c>
      <c r="D48" s="47">
        <v>1100</v>
      </c>
    </row>
    <row r="49" spans="1:5" x14ac:dyDescent="0.2">
      <c r="A49" s="114"/>
      <c r="B49" s="43">
        <v>44273</v>
      </c>
      <c r="C49" s="44" t="s">
        <v>30</v>
      </c>
      <c r="D49" s="47">
        <v>1100</v>
      </c>
    </row>
    <row r="50" spans="1:5" x14ac:dyDescent="0.2">
      <c r="A50" s="114"/>
      <c r="B50" s="43">
        <v>44274</v>
      </c>
      <c r="C50" s="44" t="s">
        <v>31</v>
      </c>
      <c r="D50" s="47"/>
      <c r="E50">
        <v>1100</v>
      </c>
    </row>
    <row r="51" spans="1:5" x14ac:dyDescent="0.2">
      <c r="A51" s="114"/>
      <c r="B51" s="43">
        <v>44275</v>
      </c>
      <c r="C51" s="44" t="s">
        <v>32</v>
      </c>
      <c r="D51" s="47">
        <v>1100</v>
      </c>
    </row>
    <row r="52" spans="1:5" x14ac:dyDescent="0.2">
      <c r="A52" s="114"/>
      <c r="B52" s="43">
        <v>44276</v>
      </c>
      <c r="C52" s="44" t="s">
        <v>33</v>
      </c>
      <c r="D52" s="47">
        <v>1100</v>
      </c>
    </row>
    <row r="53" spans="1:5" x14ac:dyDescent="0.2">
      <c r="A53" s="110" t="s">
        <v>42</v>
      </c>
      <c r="B53" s="45">
        <v>44277</v>
      </c>
      <c r="C53" s="46" t="s">
        <v>27</v>
      </c>
      <c r="D53" s="47">
        <v>1100</v>
      </c>
    </row>
    <row r="54" spans="1:5" x14ac:dyDescent="0.2">
      <c r="A54" s="110"/>
      <c r="B54" s="45">
        <v>44278</v>
      </c>
      <c r="C54" s="46" t="s">
        <v>28</v>
      </c>
      <c r="D54" s="47">
        <v>1100</v>
      </c>
    </row>
    <row r="55" spans="1:5" x14ac:dyDescent="0.2">
      <c r="A55" s="110"/>
      <c r="B55" s="45">
        <v>44279</v>
      </c>
      <c r="C55" s="46" t="s">
        <v>29</v>
      </c>
      <c r="D55" s="47">
        <v>1100</v>
      </c>
    </row>
    <row r="56" spans="1:5" x14ac:dyDescent="0.2">
      <c r="A56" s="110"/>
      <c r="B56" s="45">
        <v>44280</v>
      </c>
      <c r="C56" s="46" t="s">
        <v>30</v>
      </c>
      <c r="D56" s="47">
        <v>1100</v>
      </c>
    </row>
    <row r="57" spans="1:5" x14ac:dyDescent="0.2">
      <c r="A57" s="110"/>
      <c r="B57" s="45">
        <v>44281</v>
      </c>
      <c r="C57" s="46" t="s">
        <v>31</v>
      </c>
      <c r="D57" s="47">
        <v>1100</v>
      </c>
    </row>
    <row r="58" spans="1:5" x14ac:dyDescent="0.2">
      <c r="A58" s="110"/>
      <c r="B58" s="45">
        <v>44282</v>
      </c>
      <c r="C58" s="46" t="s">
        <v>32</v>
      </c>
      <c r="D58" s="47">
        <v>1100</v>
      </c>
    </row>
    <row r="59" spans="1:5" x14ac:dyDescent="0.2">
      <c r="A59" s="110"/>
      <c r="B59" s="45">
        <v>44283</v>
      </c>
      <c r="C59" s="46" t="s">
        <v>33</v>
      </c>
      <c r="D59" s="47">
        <v>1100</v>
      </c>
    </row>
    <row r="60" spans="1:5" x14ac:dyDescent="0.2">
      <c r="A60" s="114" t="s">
        <v>43</v>
      </c>
      <c r="B60" s="43">
        <v>44284</v>
      </c>
      <c r="C60" s="44" t="s">
        <v>27</v>
      </c>
      <c r="D60" s="54"/>
      <c r="E60" s="4">
        <v>1100</v>
      </c>
    </row>
    <row r="61" spans="1:5" x14ac:dyDescent="0.2">
      <c r="A61" s="114"/>
      <c r="B61" s="43">
        <v>44285</v>
      </c>
      <c r="C61" s="44" t="s">
        <v>28</v>
      </c>
      <c r="D61" s="54">
        <v>1100</v>
      </c>
      <c r="E61" s="4"/>
    </row>
    <row r="62" spans="1:5" x14ac:dyDescent="0.2">
      <c r="A62" s="114"/>
      <c r="B62" s="43">
        <v>44286</v>
      </c>
      <c r="C62" s="44" t="s">
        <v>29</v>
      </c>
      <c r="D62" s="54"/>
      <c r="E62" s="4">
        <v>1100</v>
      </c>
    </row>
    <row r="63" spans="1:5" x14ac:dyDescent="0.2">
      <c r="A63" s="114"/>
      <c r="B63" s="43">
        <v>44287</v>
      </c>
      <c r="C63" s="44" t="s">
        <v>30</v>
      </c>
      <c r="D63" s="54">
        <v>1100</v>
      </c>
      <c r="E63" s="4"/>
    </row>
    <row r="64" spans="1:5" x14ac:dyDescent="0.2">
      <c r="A64" s="114"/>
      <c r="B64" s="43">
        <v>44288</v>
      </c>
      <c r="C64" s="44" t="s">
        <v>31</v>
      </c>
      <c r="D64" s="54">
        <v>1100</v>
      </c>
      <c r="E64" s="4"/>
    </row>
    <row r="65" spans="1:5" x14ac:dyDescent="0.2">
      <c r="A65" s="114"/>
      <c r="B65" s="43">
        <v>44289</v>
      </c>
      <c r="C65" s="44" t="s">
        <v>32</v>
      </c>
      <c r="D65" s="54">
        <v>1100</v>
      </c>
      <c r="E65" s="4"/>
    </row>
    <row r="66" spans="1:5" ht="13.5" thickBot="1" x14ac:dyDescent="0.25">
      <c r="A66" s="118"/>
      <c r="B66" s="55">
        <v>44290</v>
      </c>
      <c r="C66" s="56" t="s">
        <v>33</v>
      </c>
      <c r="D66" s="49">
        <v>1100</v>
      </c>
      <c r="E66" s="57"/>
    </row>
    <row r="67" spans="1:5" x14ac:dyDescent="0.2">
      <c r="A67" s="110" t="s">
        <v>44</v>
      </c>
      <c r="B67" s="59">
        <v>44291</v>
      </c>
      <c r="C67" s="60" t="s">
        <v>27</v>
      </c>
      <c r="D67" s="64">
        <v>1100</v>
      </c>
    </row>
    <row r="68" spans="1:5" x14ac:dyDescent="0.2">
      <c r="A68" s="110"/>
      <c r="B68" s="61">
        <v>44292</v>
      </c>
      <c r="C68" s="62" t="s">
        <v>28</v>
      </c>
      <c r="D68" s="64">
        <v>1100</v>
      </c>
    </row>
    <row r="69" spans="1:5" x14ac:dyDescent="0.2">
      <c r="A69" s="110"/>
      <c r="B69" s="61">
        <v>44293</v>
      </c>
      <c r="C69" s="62" t="s">
        <v>29</v>
      </c>
      <c r="D69" s="64">
        <v>1100</v>
      </c>
    </row>
    <row r="70" spans="1:5" x14ac:dyDescent="0.2">
      <c r="A70" s="110"/>
      <c r="B70" s="61">
        <v>44294</v>
      </c>
      <c r="C70" s="62" t="s">
        <v>30</v>
      </c>
      <c r="D70" s="64">
        <v>1100</v>
      </c>
    </row>
    <row r="71" spans="1:5" x14ac:dyDescent="0.2">
      <c r="A71" s="110"/>
      <c r="B71" s="61">
        <v>44295</v>
      </c>
      <c r="C71" s="62" t="s">
        <v>31</v>
      </c>
      <c r="D71" s="64">
        <v>1100</v>
      </c>
    </row>
    <row r="72" spans="1:5" x14ac:dyDescent="0.2">
      <c r="A72" s="110"/>
      <c r="B72" s="61">
        <v>44296</v>
      </c>
      <c r="C72" s="62" t="s">
        <v>32</v>
      </c>
      <c r="D72" s="64">
        <v>1100</v>
      </c>
    </row>
    <row r="73" spans="1:5" x14ac:dyDescent="0.2">
      <c r="A73" s="110"/>
      <c r="B73" s="61">
        <v>44297</v>
      </c>
      <c r="C73" s="62" t="s">
        <v>33</v>
      </c>
      <c r="D73" s="64">
        <v>1100</v>
      </c>
    </row>
    <row r="74" spans="1:5" x14ac:dyDescent="0.2">
      <c r="A74" s="114" t="s">
        <v>45</v>
      </c>
      <c r="B74" s="43">
        <v>44298</v>
      </c>
      <c r="C74" s="44" t="s">
        <v>27</v>
      </c>
      <c r="D74" s="64">
        <v>1100</v>
      </c>
    </row>
    <row r="75" spans="1:5" x14ac:dyDescent="0.2">
      <c r="A75" s="114"/>
      <c r="B75" s="43">
        <v>44299</v>
      </c>
      <c r="C75" s="44" t="s">
        <v>28</v>
      </c>
      <c r="D75" s="64">
        <v>1100</v>
      </c>
    </row>
    <row r="76" spans="1:5" x14ac:dyDescent="0.2">
      <c r="A76" s="114"/>
      <c r="B76" s="43">
        <v>44300</v>
      </c>
      <c r="C76" s="44" t="s">
        <v>29</v>
      </c>
      <c r="D76" s="64">
        <v>1100</v>
      </c>
    </row>
    <row r="77" spans="1:5" x14ac:dyDescent="0.2">
      <c r="A77" s="114"/>
      <c r="B77" s="43">
        <v>44301</v>
      </c>
      <c r="C77" s="44" t="s">
        <v>30</v>
      </c>
      <c r="D77" s="64">
        <v>1100</v>
      </c>
    </row>
    <row r="78" spans="1:5" x14ac:dyDescent="0.2">
      <c r="A78" s="114"/>
      <c r="B78" s="43">
        <v>44302</v>
      </c>
      <c r="C78" s="44" t="s">
        <v>31</v>
      </c>
      <c r="D78" s="64">
        <v>1100</v>
      </c>
    </row>
    <row r="79" spans="1:5" x14ac:dyDescent="0.2">
      <c r="A79" s="114"/>
      <c r="B79" s="43">
        <v>44303</v>
      </c>
      <c r="C79" s="44" t="s">
        <v>32</v>
      </c>
      <c r="D79" s="64">
        <v>1100</v>
      </c>
    </row>
    <row r="80" spans="1:5" x14ac:dyDescent="0.2">
      <c r="A80" s="114"/>
      <c r="B80" s="43">
        <v>44304</v>
      </c>
      <c r="C80" s="44" t="s">
        <v>33</v>
      </c>
      <c r="D80" s="64">
        <v>1100</v>
      </c>
    </row>
    <row r="81" spans="1:5" x14ac:dyDescent="0.2">
      <c r="A81" s="110" t="s">
        <v>46</v>
      </c>
      <c r="B81" s="61">
        <v>44305</v>
      </c>
      <c r="C81" s="62" t="s">
        <v>27</v>
      </c>
      <c r="D81" s="64">
        <v>1100</v>
      </c>
    </row>
    <row r="82" spans="1:5" x14ac:dyDescent="0.2">
      <c r="A82" s="110"/>
      <c r="B82" s="61">
        <v>44306</v>
      </c>
      <c r="C82" s="62" t="s">
        <v>28</v>
      </c>
      <c r="D82" s="64">
        <v>1100</v>
      </c>
    </row>
    <row r="83" spans="1:5" x14ac:dyDescent="0.2">
      <c r="A83" s="110"/>
      <c r="B83" s="61">
        <v>44307</v>
      </c>
      <c r="C83" s="62" t="s">
        <v>29</v>
      </c>
      <c r="D83" s="64">
        <v>1100</v>
      </c>
    </row>
    <row r="84" spans="1:5" x14ac:dyDescent="0.2">
      <c r="A84" s="110"/>
      <c r="B84" s="61">
        <v>44308</v>
      </c>
      <c r="C84" s="62" t="s">
        <v>30</v>
      </c>
      <c r="D84" s="64">
        <v>1100</v>
      </c>
    </row>
    <row r="85" spans="1:5" x14ac:dyDescent="0.2">
      <c r="A85" s="110"/>
      <c r="B85" s="61">
        <v>44309</v>
      </c>
      <c r="C85" s="62" t="s">
        <v>31</v>
      </c>
      <c r="D85" s="64">
        <v>1100</v>
      </c>
    </row>
    <row r="86" spans="1:5" x14ac:dyDescent="0.2">
      <c r="A86" s="110"/>
      <c r="B86" s="61">
        <v>44310</v>
      </c>
      <c r="C86" s="62" t="s">
        <v>32</v>
      </c>
      <c r="D86" s="64">
        <v>1100</v>
      </c>
    </row>
    <row r="87" spans="1:5" x14ac:dyDescent="0.2">
      <c r="A87" s="110"/>
      <c r="B87" s="61">
        <v>44311</v>
      </c>
      <c r="C87" s="62" t="s">
        <v>33</v>
      </c>
      <c r="D87" s="64">
        <v>1100</v>
      </c>
    </row>
    <row r="88" spans="1:5" x14ac:dyDescent="0.2">
      <c r="A88" s="114" t="s">
        <v>47</v>
      </c>
      <c r="B88" s="43">
        <v>44312</v>
      </c>
      <c r="C88" s="44" t="s">
        <v>27</v>
      </c>
      <c r="D88" s="64">
        <v>1100</v>
      </c>
      <c r="E88" s="4"/>
    </row>
    <row r="89" spans="1:5" x14ac:dyDescent="0.2">
      <c r="A89" s="114"/>
      <c r="B89" s="43">
        <v>44313</v>
      </c>
      <c r="C89" s="44" t="s">
        <v>28</v>
      </c>
      <c r="D89" s="64">
        <v>1100</v>
      </c>
      <c r="E89" s="4"/>
    </row>
    <row r="90" spans="1:5" x14ac:dyDescent="0.2">
      <c r="A90" s="114"/>
      <c r="B90" s="43">
        <v>44314</v>
      </c>
      <c r="C90" s="44" t="s">
        <v>29</v>
      </c>
      <c r="D90" s="64">
        <v>1100</v>
      </c>
      <c r="E90" s="4"/>
    </row>
    <row r="91" spans="1:5" x14ac:dyDescent="0.2">
      <c r="A91" s="114"/>
      <c r="B91" s="43">
        <v>44315</v>
      </c>
      <c r="C91" s="44" t="s">
        <v>30</v>
      </c>
      <c r="D91" s="64">
        <v>1100</v>
      </c>
      <c r="E91" s="4"/>
    </row>
    <row r="92" spans="1:5" x14ac:dyDescent="0.2">
      <c r="A92" s="114"/>
      <c r="B92" s="43">
        <v>44316</v>
      </c>
      <c r="C92" s="44" t="s">
        <v>31</v>
      </c>
      <c r="D92" s="64">
        <v>1100</v>
      </c>
      <c r="E92" s="4"/>
    </row>
    <row r="93" spans="1:5" x14ac:dyDescent="0.2">
      <c r="A93" s="114"/>
      <c r="B93" s="43">
        <v>44317</v>
      </c>
      <c r="C93" s="44" t="s">
        <v>32</v>
      </c>
      <c r="D93" s="64">
        <v>1100</v>
      </c>
      <c r="E93" s="4"/>
    </row>
    <row r="94" spans="1:5" ht="13.5" thickBot="1" x14ac:dyDescent="0.25">
      <c r="A94" s="118"/>
      <c r="B94" s="55">
        <v>44318</v>
      </c>
      <c r="C94" s="56" t="s">
        <v>33</v>
      </c>
      <c r="D94" s="65">
        <v>1100</v>
      </c>
      <c r="E94" s="57"/>
    </row>
    <row r="95" spans="1:5" x14ac:dyDescent="0.2">
      <c r="A95" s="119" t="s">
        <v>48</v>
      </c>
      <c r="B95" s="59">
        <v>44319</v>
      </c>
      <c r="C95" s="60" t="s">
        <v>27</v>
      </c>
      <c r="D95" s="66">
        <v>1100</v>
      </c>
      <c r="E95" s="67"/>
    </row>
    <row r="96" spans="1:5" x14ac:dyDescent="0.2">
      <c r="A96" s="110"/>
      <c r="B96" s="61">
        <v>44320</v>
      </c>
      <c r="C96" s="62" t="s">
        <v>28</v>
      </c>
      <c r="D96" s="58"/>
      <c r="E96" s="46">
        <v>1100</v>
      </c>
    </row>
    <row r="97" spans="1:5" x14ac:dyDescent="0.2">
      <c r="A97" s="110"/>
      <c r="B97" s="61">
        <v>44321</v>
      </c>
      <c r="C97" s="62" t="s">
        <v>29</v>
      </c>
      <c r="D97" s="58">
        <v>1100</v>
      </c>
      <c r="E97" s="46"/>
    </row>
    <row r="98" spans="1:5" x14ac:dyDescent="0.2">
      <c r="A98" s="110"/>
      <c r="B98" s="61">
        <v>44322</v>
      </c>
      <c r="C98" s="62" t="s">
        <v>30</v>
      </c>
      <c r="D98" s="58"/>
      <c r="E98" s="46">
        <v>1100</v>
      </c>
    </row>
    <row r="99" spans="1:5" x14ac:dyDescent="0.2">
      <c r="A99" s="110"/>
      <c r="B99" s="61">
        <v>44323</v>
      </c>
      <c r="C99" s="62" t="s">
        <v>31</v>
      </c>
      <c r="D99" s="58">
        <v>1100</v>
      </c>
      <c r="E99" s="46"/>
    </row>
    <row r="100" spans="1:5" x14ac:dyDescent="0.2">
      <c r="A100" s="110"/>
      <c r="B100" s="61">
        <v>44324</v>
      </c>
      <c r="C100" s="62" t="s">
        <v>32</v>
      </c>
      <c r="D100" s="58">
        <v>1100</v>
      </c>
      <c r="E100" s="46"/>
    </row>
    <row r="101" spans="1:5" x14ac:dyDescent="0.2">
      <c r="A101" s="110"/>
      <c r="B101" s="61">
        <v>44325</v>
      </c>
      <c r="C101" s="62" t="s">
        <v>33</v>
      </c>
      <c r="D101" s="58">
        <v>1100</v>
      </c>
      <c r="E101" s="46"/>
    </row>
    <row r="102" spans="1:5" x14ac:dyDescent="0.2">
      <c r="A102" s="114" t="s">
        <v>49</v>
      </c>
      <c r="B102" s="43">
        <v>44326</v>
      </c>
      <c r="C102" s="44" t="s">
        <v>27</v>
      </c>
      <c r="D102" s="69">
        <v>1100</v>
      </c>
      <c r="E102" s="44"/>
    </row>
    <row r="103" spans="1:5" x14ac:dyDescent="0.2">
      <c r="A103" s="114"/>
      <c r="B103" s="43">
        <v>44327</v>
      </c>
      <c r="C103" s="44" t="s">
        <v>28</v>
      </c>
      <c r="D103" s="69"/>
      <c r="E103" s="44">
        <v>1100</v>
      </c>
    </row>
    <row r="104" spans="1:5" x14ac:dyDescent="0.2">
      <c r="A104" s="114"/>
      <c r="B104" s="43">
        <v>44328</v>
      </c>
      <c r="C104" s="44" t="s">
        <v>29</v>
      </c>
      <c r="D104" s="69">
        <v>1100</v>
      </c>
      <c r="E104" s="44"/>
    </row>
    <row r="105" spans="1:5" x14ac:dyDescent="0.2">
      <c r="A105" s="114"/>
      <c r="B105" s="43">
        <v>44329</v>
      </c>
      <c r="C105" s="44" t="s">
        <v>30</v>
      </c>
      <c r="D105" s="69">
        <v>1100</v>
      </c>
      <c r="E105" s="44"/>
    </row>
    <row r="106" spans="1:5" x14ac:dyDescent="0.2">
      <c r="A106" s="114"/>
      <c r="B106" s="43">
        <v>44330</v>
      </c>
      <c r="C106" s="44" t="s">
        <v>31</v>
      </c>
      <c r="D106" s="69">
        <v>1100</v>
      </c>
      <c r="E106" s="44"/>
    </row>
    <row r="107" spans="1:5" x14ac:dyDescent="0.2">
      <c r="A107" s="114"/>
      <c r="B107" s="43">
        <v>44331</v>
      </c>
      <c r="C107" s="44" t="s">
        <v>32</v>
      </c>
      <c r="D107" s="69">
        <v>1100</v>
      </c>
      <c r="E107" s="44"/>
    </row>
    <row r="108" spans="1:5" x14ac:dyDescent="0.2">
      <c r="A108" s="114"/>
      <c r="B108" s="43">
        <v>44332</v>
      </c>
      <c r="C108" s="44" t="s">
        <v>33</v>
      </c>
      <c r="D108" s="69">
        <v>1100</v>
      </c>
      <c r="E108" s="44"/>
    </row>
    <row r="109" spans="1:5" x14ac:dyDescent="0.2">
      <c r="A109" s="110" t="s">
        <v>50</v>
      </c>
      <c r="B109" s="61">
        <v>44333</v>
      </c>
      <c r="C109" s="62" t="s">
        <v>27</v>
      </c>
      <c r="D109" s="58">
        <v>1100</v>
      </c>
      <c r="E109" s="46"/>
    </row>
    <row r="110" spans="1:5" x14ac:dyDescent="0.2">
      <c r="A110" s="110"/>
      <c r="B110" s="61">
        <v>44334</v>
      </c>
      <c r="C110" s="62" t="s">
        <v>28</v>
      </c>
      <c r="D110" s="58">
        <v>1100</v>
      </c>
      <c r="E110" s="46"/>
    </row>
    <row r="111" spans="1:5" x14ac:dyDescent="0.2">
      <c r="A111" s="110"/>
      <c r="B111" s="61">
        <v>44335</v>
      </c>
      <c r="C111" s="62" t="s">
        <v>29</v>
      </c>
      <c r="D111" s="58"/>
      <c r="E111" s="46">
        <v>1100</v>
      </c>
    </row>
    <row r="112" spans="1:5" x14ac:dyDescent="0.2">
      <c r="A112" s="110"/>
      <c r="B112" s="61">
        <v>44336</v>
      </c>
      <c r="C112" s="62" t="s">
        <v>30</v>
      </c>
      <c r="D112" s="58"/>
      <c r="E112" s="46">
        <v>1100</v>
      </c>
    </row>
    <row r="113" spans="1:5" x14ac:dyDescent="0.2">
      <c r="A113" s="110"/>
      <c r="B113" s="61">
        <v>44337</v>
      </c>
      <c r="C113" s="62" t="s">
        <v>31</v>
      </c>
      <c r="D113" s="58">
        <v>1100</v>
      </c>
      <c r="E113" s="46"/>
    </row>
    <row r="114" spans="1:5" x14ac:dyDescent="0.2">
      <c r="A114" s="110"/>
      <c r="B114" s="61">
        <v>44338</v>
      </c>
      <c r="C114" s="62" t="s">
        <v>32</v>
      </c>
      <c r="D114" s="58">
        <v>1100</v>
      </c>
      <c r="E114" s="46"/>
    </row>
    <row r="115" spans="1:5" x14ac:dyDescent="0.2">
      <c r="A115" s="110"/>
      <c r="B115" s="61">
        <v>44339</v>
      </c>
      <c r="C115" s="62" t="s">
        <v>33</v>
      </c>
      <c r="D115" s="58">
        <v>1100</v>
      </c>
      <c r="E115" s="46"/>
    </row>
    <row r="116" spans="1:5" x14ac:dyDescent="0.2">
      <c r="A116" s="114" t="s">
        <v>51</v>
      </c>
      <c r="B116" s="43">
        <v>44340</v>
      </c>
      <c r="C116" s="44" t="s">
        <v>27</v>
      </c>
      <c r="D116" s="69">
        <v>1100</v>
      </c>
      <c r="E116" s="44"/>
    </row>
    <row r="117" spans="1:5" x14ac:dyDescent="0.2">
      <c r="A117" s="114"/>
      <c r="B117" s="43">
        <v>44341</v>
      </c>
      <c r="C117" s="44" t="s">
        <v>28</v>
      </c>
      <c r="D117" s="69">
        <v>1100</v>
      </c>
      <c r="E117" s="44"/>
    </row>
    <row r="118" spans="1:5" x14ac:dyDescent="0.2">
      <c r="A118" s="114"/>
      <c r="B118" s="43">
        <v>44342</v>
      </c>
      <c r="C118" s="44" t="s">
        <v>29</v>
      </c>
      <c r="D118" s="69"/>
      <c r="E118" s="44">
        <v>1100</v>
      </c>
    </row>
    <row r="119" spans="1:5" x14ac:dyDescent="0.2">
      <c r="A119" s="114"/>
      <c r="B119" s="43">
        <v>44343</v>
      </c>
      <c r="C119" s="44" t="s">
        <v>30</v>
      </c>
      <c r="D119" s="69"/>
      <c r="E119" s="44">
        <v>1100</v>
      </c>
    </row>
    <row r="120" spans="1:5" x14ac:dyDescent="0.2">
      <c r="A120" s="114"/>
      <c r="B120" s="43">
        <v>44344</v>
      </c>
      <c r="C120" s="44" t="s">
        <v>31</v>
      </c>
      <c r="D120" s="69">
        <v>1100</v>
      </c>
      <c r="E120" s="44"/>
    </row>
    <row r="121" spans="1:5" x14ac:dyDescent="0.2">
      <c r="A121" s="114"/>
      <c r="B121" s="43">
        <v>44345</v>
      </c>
      <c r="C121" s="44" t="s">
        <v>32</v>
      </c>
      <c r="D121" s="69">
        <v>1100</v>
      </c>
      <c r="E121" s="44"/>
    </row>
    <row r="122" spans="1:5" x14ac:dyDescent="0.2">
      <c r="A122" s="114"/>
      <c r="B122" s="43">
        <v>44346</v>
      </c>
      <c r="C122" s="44" t="s">
        <v>33</v>
      </c>
      <c r="D122" s="69">
        <v>1100</v>
      </c>
      <c r="E122" s="44"/>
    </row>
    <row r="123" spans="1:5" x14ac:dyDescent="0.2">
      <c r="A123" s="110" t="s">
        <v>52</v>
      </c>
      <c r="B123" s="61">
        <v>44347</v>
      </c>
      <c r="C123" s="62" t="s">
        <v>27</v>
      </c>
      <c r="D123" s="68">
        <v>1100</v>
      </c>
      <c r="E123" s="62"/>
    </row>
    <row r="124" spans="1:5" x14ac:dyDescent="0.2">
      <c r="A124" s="110"/>
      <c r="B124" s="61">
        <v>44348</v>
      </c>
      <c r="C124" s="62" t="s">
        <v>28</v>
      </c>
      <c r="D124" s="68">
        <v>1100</v>
      </c>
      <c r="E124" s="62"/>
    </row>
    <row r="125" spans="1:5" x14ac:dyDescent="0.2">
      <c r="A125" s="110"/>
      <c r="B125" s="61">
        <v>44349</v>
      </c>
      <c r="C125" s="62" t="s">
        <v>29</v>
      </c>
      <c r="D125" s="68">
        <v>1100</v>
      </c>
      <c r="E125" s="62"/>
    </row>
    <row r="126" spans="1:5" x14ac:dyDescent="0.2">
      <c r="A126" s="110"/>
      <c r="B126" s="61">
        <v>44350</v>
      </c>
      <c r="C126" s="62" t="s">
        <v>30</v>
      </c>
      <c r="D126" s="68">
        <v>1100</v>
      </c>
      <c r="E126" s="62"/>
    </row>
    <row r="127" spans="1:5" x14ac:dyDescent="0.2">
      <c r="A127" s="110"/>
      <c r="B127" s="61">
        <v>44351</v>
      </c>
      <c r="C127" s="62" t="s">
        <v>31</v>
      </c>
      <c r="D127" s="68"/>
      <c r="E127" s="62">
        <v>1100</v>
      </c>
    </row>
    <row r="128" spans="1:5" x14ac:dyDescent="0.2">
      <c r="A128" s="110"/>
      <c r="B128" s="61">
        <v>44352</v>
      </c>
      <c r="C128" s="62" t="s">
        <v>32</v>
      </c>
      <c r="D128" s="68">
        <v>1100</v>
      </c>
      <c r="E128" s="62"/>
    </row>
    <row r="129" spans="1:5" x14ac:dyDescent="0.2">
      <c r="A129" s="110"/>
      <c r="B129" s="61">
        <v>44353</v>
      </c>
      <c r="C129" s="62" t="s">
        <v>33</v>
      </c>
      <c r="D129" s="68">
        <v>1100</v>
      </c>
      <c r="E129" s="62"/>
    </row>
    <row r="130" spans="1:5" x14ac:dyDescent="0.2">
      <c r="A130" s="114" t="s">
        <v>53</v>
      </c>
      <c r="B130" s="43">
        <v>44354</v>
      </c>
      <c r="C130" s="44" t="s">
        <v>27</v>
      </c>
      <c r="D130" s="69">
        <v>1100</v>
      </c>
      <c r="E130" s="44"/>
    </row>
    <row r="131" spans="1:5" x14ac:dyDescent="0.2">
      <c r="A131" s="114"/>
      <c r="B131" s="43">
        <v>44355</v>
      </c>
      <c r="C131" s="44" t="s">
        <v>28</v>
      </c>
      <c r="D131" s="69">
        <v>1100</v>
      </c>
      <c r="E131" s="44"/>
    </row>
    <row r="132" spans="1:5" x14ac:dyDescent="0.2">
      <c r="A132" s="114"/>
      <c r="B132" s="43">
        <v>44356</v>
      </c>
      <c r="C132" s="44" t="s">
        <v>29</v>
      </c>
      <c r="D132" s="69">
        <v>1100</v>
      </c>
      <c r="E132" s="44"/>
    </row>
    <row r="133" spans="1:5" x14ac:dyDescent="0.2">
      <c r="A133" s="114"/>
      <c r="B133" s="43">
        <v>44357</v>
      </c>
      <c r="C133" s="44" t="s">
        <v>30</v>
      </c>
      <c r="D133" s="69">
        <v>1100</v>
      </c>
      <c r="E133" s="44"/>
    </row>
    <row r="134" spans="1:5" x14ac:dyDescent="0.2">
      <c r="A134" s="114"/>
      <c r="B134" s="43">
        <v>44358</v>
      </c>
      <c r="C134" s="44" t="s">
        <v>31</v>
      </c>
      <c r="D134" s="69">
        <v>1100</v>
      </c>
      <c r="E134" s="44"/>
    </row>
    <row r="135" spans="1:5" x14ac:dyDescent="0.2">
      <c r="A135" s="114"/>
      <c r="B135" s="43">
        <v>44359</v>
      </c>
      <c r="C135" s="44" t="s">
        <v>32</v>
      </c>
      <c r="D135" s="69">
        <v>1100</v>
      </c>
      <c r="E135" s="44"/>
    </row>
    <row r="136" spans="1:5" x14ac:dyDescent="0.2">
      <c r="A136" s="114"/>
      <c r="B136" s="43">
        <v>44360</v>
      </c>
      <c r="C136" s="44" t="s">
        <v>33</v>
      </c>
      <c r="D136" s="69">
        <v>1100</v>
      </c>
      <c r="E136" s="44"/>
    </row>
    <row r="137" spans="1:5" x14ac:dyDescent="0.2">
      <c r="A137" s="120" t="s">
        <v>54</v>
      </c>
      <c r="B137" s="61">
        <v>44361</v>
      </c>
      <c r="C137" s="62" t="s">
        <v>27</v>
      </c>
      <c r="D137" s="68">
        <v>1100</v>
      </c>
      <c r="E137" s="62"/>
    </row>
    <row r="138" spans="1:5" x14ac:dyDescent="0.2">
      <c r="A138" s="121"/>
      <c r="B138" s="61">
        <v>44362</v>
      </c>
      <c r="C138" s="62" t="s">
        <v>28</v>
      </c>
      <c r="D138" s="68"/>
      <c r="E138" s="62">
        <v>1100</v>
      </c>
    </row>
    <row r="139" spans="1:5" x14ac:dyDescent="0.2">
      <c r="A139" s="121"/>
      <c r="B139" s="61">
        <v>44363</v>
      </c>
      <c r="C139" s="62" t="s">
        <v>29</v>
      </c>
      <c r="D139" s="68">
        <v>1100</v>
      </c>
      <c r="E139" s="62"/>
    </row>
    <row r="140" spans="1:5" x14ac:dyDescent="0.2">
      <c r="A140" s="121"/>
      <c r="B140" s="61">
        <v>44364</v>
      </c>
      <c r="C140" s="62" t="s">
        <v>30</v>
      </c>
      <c r="D140" s="68"/>
      <c r="E140" s="62">
        <v>1100</v>
      </c>
    </row>
    <row r="141" spans="1:5" x14ac:dyDescent="0.2">
      <c r="A141" s="121"/>
      <c r="B141" s="61">
        <v>44365</v>
      </c>
      <c r="C141" s="62" t="s">
        <v>31</v>
      </c>
      <c r="D141" s="68">
        <v>1100</v>
      </c>
      <c r="E141" s="62"/>
    </row>
    <row r="142" spans="1:5" x14ac:dyDescent="0.2">
      <c r="A142" s="121"/>
      <c r="B142" s="61">
        <v>44366</v>
      </c>
      <c r="C142" s="62" t="s">
        <v>32</v>
      </c>
      <c r="D142" s="68">
        <v>1100</v>
      </c>
      <c r="E142" s="62"/>
    </row>
    <row r="143" spans="1:5" x14ac:dyDescent="0.2">
      <c r="A143" s="119"/>
      <c r="B143" s="61">
        <v>44367</v>
      </c>
      <c r="C143" s="62" t="s">
        <v>33</v>
      </c>
      <c r="D143" s="68">
        <v>1100</v>
      </c>
      <c r="E143" s="62"/>
    </row>
    <row r="144" spans="1:5" x14ac:dyDescent="0.2">
      <c r="A144" s="114" t="s">
        <v>55</v>
      </c>
      <c r="B144" s="43">
        <v>44368</v>
      </c>
      <c r="C144" s="44" t="s">
        <v>27</v>
      </c>
      <c r="D144" s="69">
        <v>1100</v>
      </c>
      <c r="E144" s="44"/>
    </row>
    <row r="145" spans="1:5" x14ac:dyDescent="0.2">
      <c r="A145" s="114"/>
      <c r="B145" s="43">
        <v>44369</v>
      </c>
      <c r="C145" s="44" t="s">
        <v>28</v>
      </c>
      <c r="D145" s="69"/>
      <c r="E145" s="44">
        <v>1100</v>
      </c>
    </row>
    <row r="146" spans="1:5" x14ac:dyDescent="0.2">
      <c r="A146" s="114"/>
      <c r="B146" s="43">
        <v>44370</v>
      </c>
      <c r="C146" s="44" t="s">
        <v>29</v>
      </c>
      <c r="D146" s="69">
        <v>1100</v>
      </c>
      <c r="E146" s="44"/>
    </row>
    <row r="147" spans="1:5" x14ac:dyDescent="0.2">
      <c r="A147" s="114"/>
      <c r="B147" s="43">
        <v>44371</v>
      </c>
      <c r="C147" s="44" t="s">
        <v>30</v>
      </c>
      <c r="D147" s="69">
        <v>1100</v>
      </c>
      <c r="E147" s="44"/>
    </row>
    <row r="148" spans="1:5" x14ac:dyDescent="0.2">
      <c r="A148" s="114"/>
      <c r="B148" s="43">
        <v>44372</v>
      </c>
      <c r="C148" s="44" t="s">
        <v>31</v>
      </c>
      <c r="D148" s="69"/>
      <c r="E148" s="44">
        <v>1100</v>
      </c>
    </row>
    <row r="149" spans="1:5" x14ac:dyDescent="0.2">
      <c r="A149" s="114"/>
      <c r="B149" s="43">
        <v>44373</v>
      </c>
      <c r="C149" s="44" t="s">
        <v>32</v>
      </c>
      <c r="D149" s="69">
        <v>1100</v>
      </c>
      <c r="E149" s="44"/>
    </row>
    <row r="150" spans="1:5" x14ac:dyDescent="0.2">
      <c r="A150" s="114"/>
      <c r="B150" s="43">
        <v>44374</v>
      </c>
      <c r="C150" s="44" t="s">
        <v>33</v>
      </c>
      <c r="D150" s="69">
        <v>1100</v>
      </c>
      <c r="E150" s="44"/>
    </row>
    <row r="151" spans="1:5" x14ac:dyDescent="0.2">
      <c r="A151" s="110" t="s">
        <v>56</v>
      </c>
      <c r="B151" s="61">
        <v>44375</v>
      </c>
      <c r="C151" s="62" t="s">
        <v>27</v>
      </c>
      <c r="D151" s="68">
        <v>1100</v>
      </c>
      <c r="E151" s="62"/>
    </row>
    <row r="152" spans="1:5" x14ac:dyDescent="0.2">
      <c r="A152" s="110"/>
      <c r="B152" s="61">
        <v>44376</v>
      </c>
      <c r="C152" s="62" t="s">
        <v>28</v>
      </c>
      <c r="D152" s="68">
        <v>1100</v>
      </c>
      <c r="E152" s="62"/>
    </row>
    <row r="153" spans="1:5" x14ac:dyDescent="0.2">
      <c r="A153" s="110"/>
      <c r="B153" s="61">
        <v>44377</v>
      </c>
      <c r="C153" s="62" t="s">
        <v>29</v>
      </c>
      <c r="D153" s="68"/>
      <c r="E153" s="62">
        <v>1100</v>
      </c>
    </row>
    <row r="154" spans="1:5" x14ac:dyDescent="0.2">
      <c r="A154" s="110"/>
      <c r="B154" s="61">
        <v>44378</v>
      </c>
      <c r="C154" s="62" t="s">
        <v>30</v>
      </c>
      <c r="D154" s="68">
        <v>1100</v>
      </c>
      <c r="E154" s="62"/>
    </row>
    <row r="155" spans="1:5" x14ac:dyDescent="0.2">
      <c r="A155" s="110"/>
      <c r="B155" s="61">
        <v>44379</v>
      </c>
      <c r="C155" s="62" t="s">
        <v>31</v>
      </c>
      <c r="D155" s="68">
        <v>1100</v>
      </c>
      <c r="E155" s="62"/>
    </row>
    <row r="156" spans="1:5" x14ac:dyDescent="0.2">
      <c r="A156" s="110"/>
      <c r="B156" s="61">
        <v>44380</v>
      </c>
      <c r="C156" s="62" t="s">
        <v>32</v>
      </c>
      <c r="D156" s="68">
        <v>1100</v>
      </c>
      <c r="E156" s="62"/>
    </row>
    <row r="157" spans="1:5" x14ac:dyDescent="0.2">
      <c r="A157" s="110"/>
      <c r="B157" s="61">
        <v>44381</v>
      </c>
      <c r="C157" s="62" t="s">
        <v>33</v>
      </c>
      <c r="D157" s="68">
        <v>1100</v>
      </c>
      <c r="E157" s="62"/>
    </row>
    <row r="158" spans="1:5" x14ac:dyDescent="0.2">
      <c r="A158" s="114" t="s">
        <v>57</v>
      </c>
      <c r="B158" s="43">
        <v>44382</v>
      </c>
      <c r="C158" s="44" t="s">
        <v>27</v>
      </c>
      <c r="D158" s="69"/>
      <c r="E158" s="44"/>
    </row>
    <row r="159" spans="1:5" x14ac:dyDescent="0.2">
      <c r="A159" s="114"/>
      <c r="B159" s="43">
        <v>44383</v>
      </c>
      <c r="C159" s="44" t="s">
        <v>28</v>
      </c>
      <c r="D159" s="69"/>
      <c r="E159" s="44"/>
    </row>
    <row r="160" spans="1:5" x14ac:dyDescent="0.2">
      <c r="A160" s="114"/>
      <c r="B160" s="43">
        <v>44384</v>
      </c>
      <c r="C160" s="44" t="s">
        <v>29</v>
      </c>
      <c r="D160" s="69"/>
      <c r="E160" s="44"/>
    </row>
    <row r="161" spans="1:5" x14ac:dyDescent="0.2">
      <c r="A161" s="114"/>
      <c r="B161" s="43">
        <v>44385</v>
      </c>
      <c r="C161" s="44" t="s">
        <v>30</v>
      </c>
      <c r="D161" s="69"/>
      <c r="E161" s="44"/>
    </row>
    <row r="162" spans="1:5" x14ac:dyDescent="0.2">
      <c r="A162" s="114"/>
      <c r="B162" s="43">
        <v>44386</v>
      </c>
      <c r="C162" s="44" t="s">
        <v>31</v>
      </c>
      <c r="D162" s="69"/>
      <c r="E162" s="44"/>
    </row>
    <row r="163" spans="1:5" x14ac:dyDescent="0.2">
      <c r="A163" s="114"/>
      <c r="B163" s="43">
        <v>44387</v>
      </c>
      <c r="C163" s="44" t="s">
        <v>32</v>
      </c>
      <c r="D163" s="69"/>
      <c r="E163" s="44"/>
    </row>
    <row r="164" spans="1:5" x14ac:dyDescent="0.2">
      <c r="A164" s="114"/>
      <c r="B164" s="43">
        <v>44388</v>
      </c>
      <c r="C164" s="44" t="s">
        <v>33</v>
      </c>
      <c r="D164" s="69"/>
      <c r="E164" s="44"/>
    </row>
    <row r="165" spans="1:5" x14ac:dyDescent="0.2">
      <c r="A165" s="110" t="s">
        <v>58</v>
      </c>
      <c r="B165" s="61">
        <v>44389</v>
      </c>
      <c r="C165" s="62" t="s">
        <v>27</v>
      </c>
      <c r="D165" s="68"/>
      <c r="E165" s="62"/>
    </row>
    <row r="166" spans="1:5" x14ac:dyDescent="0.2">
      <c r="A166" s="110"/>
      <c r="B166" s="61">
        <v>44390</v>
      </c>
      <c r="C166" s="62" t="s">
        <v>28</v>
      </c>
      <c r="D166" s="68"/>
      <c r="E166" s="62"/>
    </row>
    <row r="167" spans="1:5" x14ac:dyDescent="0.2">
      <c r="A167" s="110"/>
      <c r="B167" s="61">
        <v>44391</v>
      </c>
      <c r="C167" s="62" t="s">
        <v>29</v>
      </c>
      <c r="D167" s="68"/>
      <c r="E167" s="62"/>
    </row>
    <row r="168" spans="1:5" x14ac:dyDescent="0.2">
      <c r="A168" s="110"/>
      <c r="B168" s="61">
        <v>44392</v>
      </c>
      <c r="C168" s="62" t="s">
        <v>30</v>
      </c>
      <c r="D168" s="68"/>
      <c r="E168" s="62"/>
    </row>
    <row r="169" spans="1:5" x14ac:dyDescent="0.2">
      <c r="A169" s="110"/>
      <c r="B169" s="61">
        <v>44393</v>
      </c>
      <c r="C169" s="62" t="s">
        <v>31</v>
      </c>
      <c r="D169" s="68"/>
      <c r="E169" s="62"/>
    </row>
    <row r="170" spans="1:5" x14ac:dyDescent="0.2">
      <c r="A170" s="110"/>
      <c r="B170" s="61">
        <v>44394</v>
      </c>
      <c r="C170" s="62" t="s">
        <v>32</v>
      </c>
      <c r="D170" s="68"/>
      <c r="E170" s="62"/>
    </row>
    <row r="171" spans="1:5" x14ac:dyDescent="0.2">
      <c r="A171" s="110"/>
      <c r="B171" s="61">
        <v>44395</v>
      </c>
      <c r="C171" s="62" t="s">
        <v>33</v>
      </c>
      <c r="D171" s="68"/>
      <c r="E171" s="62"/>
    </row>
    <row r="172" spans="1:5" x14ac:dyDescent="0.2">
      <c r="A172" s="114" t="s">
        <v>59</v>
      </c>
      <c r="B172" s="43">
        <v>44396</v>
      </c>
      <c r="C172" s="44" t="s">
        <v>27</v>
      </c>
      <c r="D172" s="69"/>
      <c r="E172" s="44"/>
    </row>
    <row r="173" spans="1:5" x14ac:dyDescent="0.2">
      <c r="A173" s="114"/>
      <c r="B173" s="43">
        <v>44397</v>
      </c>
      <c r="C173" s="44" t="s">
        <v>28</v>
      </c>
      <c r="D173" s="69"/>
      <c r="E173" s="44"/>
    </row>
    <row r="174" spans="1:5" x14ac:dyDescent="0.2">
      <c r="A174" s="114"/>
      <c r="B174" s="43">
        <v>44398</v>
      </c>
      <c r="C174" s="44" t="s">
        <v>29</v>
      </c>
      <c r="D174" s="69"/>
      <c r="E174" s="44"/>
    </row>
    <row r="175" spans="1:5" x14ac:dyDescent="0.2">
      <c r="A175" s="114"/>
      <c r="B175" s="43">
        <v>44399</v>
      </c>
      <c r="C175" s="44" t="s">
        <v>30</v>
      </c>
      <c r="D175" s="69"/>
      <c r="E175" s="44"/>
    </row>
    <row r="176" spans="1:5" x14ac:dyDescent="0.2">
      <c r="A176" s="114"/>
      <c r="B176" s="43">
        <v>44400</v>
      </c>
      <c r="C176" s="44" t="s">
        <v>31</v>
      </c>
      <c r="D176" s="69"/>
      <c r="E176" s="44"/>
    </row>
    <row r="177" spans="1:6" x14ac:dyDescent="0.2">
      <c r="A177" s="114"/>
      <c r="B177" s="43">
        <v>44401</v>
      </c>
      <c r="C177" s="44" t="s">
        <v>32</v>
      </c>
      <c r="D177" s="69"/>
      <c r="E177" s="44"/>
    </row>
    <row r="178" spans="1:6" x14ac:dyDescent="0.2">
      <c r="A178" s="114"/>
      <c r="B178" s="43">
        <v>44402</v>
      </c>
      <c r="C178" s="44" t="s">
        <v>33</v>
      </c>
      <c r="D178" s="69"/>
      <c r="E178" s="44"/>
    </row>
    <row r="179" spans="1:6" x14ac:dyDescent="0.2">
      <c r="A179" s="110" t="s">
        <v>60</v>
      </c>
      <c r="B179" s="61">
        <v>44403</v>
      </c>
      <c r="C179" s="62" t="s">
        <v>27</v>
      </c>
      <c r="D179" s="68"/>
      <c r="E179" s="62"/>
    </row>
    <row r="180" spans="1:6" x14ac:dyDescent="0.2">
      <c r="A180" s="110"/>
      <c r="B180" s="61">
        <v>44404</v>
      </c>
      <c r="C180" s="62" t="s">
        <v>28</v>
      </c>
      <c r="D180" s="68"/>
      <c r="E180" s="62"/>
    </row>
    <row r="181" spans="1:6" x14ac:dyDescent="0.2">
      <c r="A181" s="110"/>
      <c r="B181" s="61">
        <v>44405</v>
      </c>
      <c r="C181" s="62" t="s">
        <v>29</v>
      </c>
      <c r="D181" s="68"/>
      <c r="E181" s="62"/>
    </row>
    <row r="182" spans="1:6" x14ac:dyDescent="0.2">
      <c r="A182" s="110"/>
      <c r="B182" s="61">
        <v>44406</v>
      </c>
      <c r="C182" s="62" t="s">
        <v>30</v>
      </c>
      <c r="D182" s="68"/>
      <c r="E182" s="62"/>
    </row>
    <row r="183" spans="1:6" x14ac:dyDescent="0.2">
      <c r="A183" s="110"/>
      <c r="B183" s="61">
        <v>44407</v>
      </c>
      <c r="C183" s="62" t="s">
        <v>31</v>
      </c>
      <c r="D183" s="68"/>
      <c r="E183" s="62"/>
    </row>
    <row r="184" spans="1:6" x14ac:dyDescent="0.2">
      <c r="A184" s="110"/>
      <c r="B184" s="61">
        <v>44408</v>
      </c>
      <c r="C184" s="62" t="s">
        <v>32</v>
      </c>
      <c r="D184" s="68"/>
      <c r="E184" s="62"/>
    </row>
    <row r="185" spans="1:6" x14ac:dyDescent="0.2">
      <c r="A185" s="110"/>
      <c r="B185" s="61">
        <v>44409</v>
      </c>
      <c r="C185" s="62" t="s">
        <v>33</v>
      </c>
      <c r="D185" s="68"/>
      <c r="E185" s="62"/>
    </row>
    <row r="186" spans="1:6" x14ac:dyDescent="0.2">
      <c r="A186" s="114" t="s">
        <v>61</v>
      </c>
      <c r="B186" s="43">
        <v>44410</v>
      </c>
      <c r="C186" s="44" t="s">
        <v>27</v>
      </c>
      <c r="D186" s="69"/>
      <c r="E186" s="44">
        <v>1100</v>
      </c>
      <c r="F186" s="78"/>
    </row>
    <row r="187" spans="1:6" x14ac:dyDescent="0.2">
      <c r="A187" s="114"/>
      <c r="B187" s="43">
        <v>44411</v>
      </c>
      <c r="C187" s="44" t="s">
        <v>28</v>
      </c>
      <c r="D187" s="69"/>
      <c r="E187" s="44">
        <v>1100</v>
      </c>
      <c r="F187" s="78"/>
    </row>
    <row r="188" spans="1:6" x14ac:dyDescent="0.2">
      <c r="A188" s="114"/>
      <c r="B188" s="43">
        <v>44412</v>
      </c>
      <c r="C188" s="44" t="s">
        <v>29</v>
      </c>
      <c r="D188" s="69"/>
      <c r="E188" s="44">
        <v>1100</v>
      </c>
      <c r="F188" s="78"/>
    </row>
    <row r="189" spans="1:6" x14ac:dyDescent="0.2">
      <c r="A189" s="114"/>
      <c r="B189" s="43">
        <v>44413</v>
      </c>
      <c r="C189" s="44" t="s">
        <v>30</v>
      </c>
      <c r="D189" s="69"/>
      <c r="E189" s="44">
        <v>1100</v>
      </c>
      <c r="F189" s="78"/>
    </row>
    <row r="190" spans="1:6" x14ac:dyDescent="0.2">
      <c r="A190" s="114"/>
      <c r="B190" s="43">
        <v>44414</v>
      </c>
      <c r="C190" s="44" t="s">
        <v>31</v>
      </c>
      <c r="D190" s="69"/>
      <c r="E190" s="44">
        <v>1100</v>
      </c>
      <c r="F190" s="78"/>
    </row>
    <row r="191" spans="1:6" x14ac:dyDescent="0.2">
      <c r="A191" s="114"/>
      <c r="B191" s="43">
        <v>44415</v>
      </c>
      <c r="C191" s="44" t="s">
        <v>32</v>
      </c>
      <c r="D191" s="69"/>
      <c r="E191" s="44">
        <v>1100</v>
      </c>
      <c r="F191" s="78"/>
    </row>
    <row r="192" spans="1:6" x14ac:dyDescent="0.2">
      <c r="A192" s="114"/>
      <c r="B192" s="43">
        <v>44416</v>
      </c>
      <c r="C192" s="44" t="s">
        <v>33</v>
      </c>
      <c r="D192" s="69"/>
      <c r="E192" s="44">
        <v>1100</v>
      </c>
      <c r="F192" s="78"/>
    </row>
    <row r="193" spans="1:6" x14ac:dyDescent="0.2">
      <c r="A193" s="110" t="s">
        <v>62</v>
      </c>
      <c r="B193" s="61">
        <v>44417</v>
      </c>
      <c r="C193" s="62" t="s">
        <v>27</v>
      </c>
      <c r="D193" s="68"/>
      <c r="E193" s="62">
        <v>1100</v>
      </c>
      <c r="F193" s="78"/>
    </row>
    <row r="194" spans="1:6" x14ac:dyDescent="0.2">
      <c r="A194" s="110"/>
      <c r="B194" s="61">
        <v>44418</v>
      </c>
      <c r="C194" s="62" t="s">
        <v>28</v>
      </c>
      <c r="D194" s="68">
        <v>1100</v>
      </c>
      <c r="E194" s="62"/>
      <c r="F194" s="78"/>
    </row>
    <row r="195" spans="1:6" x14ac:dyDescent="0.2">
      <c r="A195" s="110"/>
      <c r="B195" s="61">
        <v>44419</v>
      </c>
      <c r="C195" s="62" t="s">
        <v>29</v>
      </c>
      <c r="D195" s="68"/>
      <c r="E195" s="62">
        <v>1100</v>
      </c>
      <c r="F195" s="78"/>
    </row>
    <row r="196" spans="1:6" x14ac:dyDescent="0.2">
      <c r="A196" s="110"/>
      <c r="B196" s="61">
        <v>44420</v>
      </c>
      <c r="C196" s="62" t="s">
        <v>30</v>
      </c>
      <c r="D196" s="68">
        <v>1100</v>
      </c>
      <c r="E196" s="62"/>
      <c r="F196" s="78"/>
    </row>
    <row r="197" spans="1:6" x14ac:dyDescent="0.2">
      <c r="A197" s="110"/>
      <c r="B197" s="61">
        <v>44421</v>
      </c>
      <c r="C197" s="62" t="s">
        <v>31</v>
      </c>
      <c r="D197" s="68"/>
      <c r="E197" s="62">
        <v>1100</v>
      </c>
      <c r="F197" s="78"/>
    </row>
    <row r="198" spans="1:6" x14ac:dyDescent="0.2">
      <c r="A198" s="110"/>
      <c r="B198" s="61">
        <v>44422</v>
      </c>
      <c r="C198" s="62" t="s">
        <v>32</v>
      </c>
      <c r="D198" s="68"/>
      <c r="E198" s="62">
        <v>1100</v>
      </c>
      <c r="F198" s="78"/>
    </row>
    <row r="199" spans="1:6" x14ac:dyDescent="0.2">
      <c r="A199" s="110"/>
      <c r="B199" s="61">
        <v>44423</v>
      </c>
      <c r="C199" s="62" t="s">
        <v>33</v>
      </c>
      <c r="D199" s="68"/>
      <c r="E199" s="62">
        <v>1100</v>
      </c>
      <c r="F199" s="78"/>
    </row>
    <row r="200" spans="1:6" x14ac:dyDescent="0.2">
      <c r="A200" s="114" t="s">
        <v>63</v>
      </c>
      <c r="B200" s="43">
        <v>44424</v>
      </c>
      <c r="C200" s="44" t="s">
        <v>27</v>
      </c>
      <c r="D200" s="69"/>
      <c r="E200" s="44">
        <v>1100</v>
      </c>
      <c r="F200" s="78"/>
    </row>
    <row r="201" spans="1:6" x14ac:dyDescent="0.2">
      <c r="A201" s="114"/>
      <c r="B201" s="43">
        <v>44425</v>
      </c>
      <c r="C201" s="44" t="s">
        <v>28</v>
      </c>
      <c r="D201" s="69"/>
      <c r="E201" s="44">
        <v>1100</v>
      </c>
      <c r="F201" s="78"/>
    </row>
    <row r="202" spans="1:6" x14ac:dyDescent="0.2">
      <c r="A202" s="114"/>
      <c r="B202" s="43">
        <v>44426</v>
      </c>
      <c r="C202" s="44" t="s">
        <v>29</v>
      </c>
      <c r="D202" s="69"/>
      <c r="E202" s="44">
        <v>1100</v>
      </c>
      <c r="F202" s="78"/>
    </row>
    <row r="203" spans="1:6" x14ac:dyDescent="0.2">
      <c r="A203" s="114"/>
      <c r="B203" s="43">
        <v>44427</v>
      </c>
      <c r="C203" s="44" t="s">
        <v>30</v>
      </c>
      <c r="D203" s="69">
        <v>1100</v>
      </c>
      <c r="E203" s="44"/>
      <c r="F203" s="78"/>
    </row>
    <row r="204" spans="1:6" x14ac:dyDescent="0.2">
      <c r="A204" s="114"/>
      <c r="B204" s="43">
        <v>44428</v>
      </c>
      <c r="C204" s="44" t="s">
        <v>31</v>
      </c>
      <c r="D204" s="69"/>
      <c r="E204" s="44">
        <v>1100</v>
      </c>
      <c r="F204" s="78"/>
    </row>
    <row r="205" spans="1:6" x14ac:dyDescent="0.2">
      <c r="A205" s="114"/>
      <c r="B205" s="43">
        <v>44429</v>
      </c>
      <c r="C205" s="44" t="s">
        <v>32</v>
      </c>
      <c r="D205" s="69"/>
      <c r="E205" s="44">
        <v>1100</v>
      </c>
      <c r="F205" s="78"/>
    </row>
    <row r="206" spans="1:6" x14ac:dyDescent="0.2">
      <c r="A206" s="114"/>
      <c r="B206" s="43">
        <v>44430</v>
      </c>
      <c r="C206" s="44" t="s">
        <v>33</v>
      </c>
      <c r="D206" s="69"/>
      <c r="E206" s="44">
        <v>1100</v>
      </c>
      <c r="F206" s="78"/>
    </row>
    <row r="207" spans="1:6" x14ac:dyDescent="0.2">
      <c r="A207" s="110" t="s">
        <v>64</v>
      </c>
      <c r="B207" s="61">
        <v>44431</v>
      </c>
      <c r="C207" s="62" t="s">
        <v>27</v>
      </c>
      <c r="D207" s="68">
        <v>1100</v>
      </c>
      <c r="E207" s="62"/>
      <c r="F207" s="78"/>
    </row>
    <row r="208" spans="1:6" x14ac:dyDescent="0.2">
      <c r="A208" s="110"/>
      <c r="B208" s="61">
        <v>44432</v>
      </c>
      <c r="C208" s="62" t="s">
        <v>28</v>
      </c>
      <c r="D208" s="68"/>
      <c r="E208" s="62">
        <v>1100</v>
      </c>
      <c r="F208" s="78"/>
    </row>
    <row r="209" spans="1:6" x14ac:dyDescent="0.2">
      <c r="A209" s="110"/>
      <c r="B209" s="61">
        <v>44433</v>
      </c>
      <c r="C209" s="62" t="s">
        <v>29</v>
      </c>
      <c r="D209" s="68"/>
      <c r="E209" s="62">
        <v>1100</v>
      </c>
      <c r="F209" s="78"/>
    </row>
    <row r="210" spans="1:6" x14ac:dyDescent="0.2">
      <c r="A210" s="110"/>
      <c r="B210" s="61">
        <v>44434</v>
      </c>
      <c r="C210" s="62" t="s">
        <v>30</v>
      </c>
      <c r="D210" s="68"/>
      <c r="E210" s="62">
        <v>1100</v>
      </c>
      <c r="F210" s="78"/>
    </row>
    <row r="211" spans="1:6" x14ac:dyDescent="0.2">
      <c r="A211" s="110"/>
      <c r="B211" s="61">
        <v>44435</v>
      </c>
      <c r="C211" s="62" t="s">
        <v>31</v>
      </c>
      <c r="D211" s="68"/>
      <c r="E211" s="62">
        <v>1100</v>
      </c>
      <c r="F211" s="78"/>
    </row>
    <row r="212" spans="1:6" x14ac:dyDescent="0.2">
      <c r="A212" s="110"/>
      <c r="B212" s="61">
        <v>44436</v>
      </c>
      <c r="C212" s="62" t="s">
        <v>32</v>
      </c>
      <c r="D212" s="68"/>
      <c r="E212" s="62">
        <v>1100</v>
      </c>
      <c r="F212" s="78"/>
    </row>
    <row r="213" spans="1:6" x14ac:dyDescent="0.2">
      <c r="A213" s="110"/>
      <c r="B213" s="61">
        <v>44437</v>
      </c>
      <c r="C213" s="62" t="s">
        <v>33</v>
      </c>
      <c r="D213" s="68"/>
      <c r="E213" s="62">
        <v>1100</v>
      </c>
      <c r="F213" s="78"/>
    </row>
    <row r="214" spans="1:6" x14ac:dyDescent="0.2">
      <c r="A214" s="114" t="s">
        <v>65</v>
      </c>
      <c r="B214" s="43">
        <v>44438</v>
      </c>
      <c r="C214" s="44" t="s">
        <v>27</v>
      </c>
      <c r="D214" s="69">
        <v>1100</v>
      </c>
      <c r="E214" s="44"/>
      <c r="F214" s="78"/>
    </row>
    <row r="215" spans="1:6" x14ac:dyDescent="0.2">
      <c r="A215" s="114"/>
      <c r="B215" s="43">
        <v>44439</v>
      </c>
      <c r="C215" s="44" t="s">
        <v>28</v>
      </c>
      <c r="D215" s="69"/>
      <c r="E215" s="44">
        <v>1100</v>
      </c>
      <c r="F215" s="78"/>
    </row>
    <row r="216" spans="1:6" x14ac:dyDescent="0.2">
      <c r="A216" s="114"/>
      <c r="B216" s="43">
        <v>44440</v>
      </c>
      <c r="C216" s="44" t="s">
        <v>29</v>
      </c>
      <c r="D216" s="69"/>
      <c r="E216" s="44">
        <v>1100</v>
      </c>
      <c r="F216" s="78"/>
    </row>
    <row r="217" spans="1:6" x14ac:dyDescent="0.2">
      <c r="A217" s="114"/>
      <c r="B217" s="43">
        <v>44441</v>
      </c>
      <c r="C217" s="44" t="s">
        <v>30</v>
      </c>
      <c r="D217" s="69"/>
      <c r="E217" s="44">
        <v>1100</v>
      </c>
      <c r="F217" s="78"/>
    </row>
    <row r="218" spans="1:6" x14ac:dyDescent="0.2">
      <c r="A218" s="114"/>
      <c r="B218" s="43">
        <v>44442</v>
      </c>
      <c r="C218" s="44" t="s">
        <v>31</v>
      </c>
      <c r="D218" s="69"/>
      <c r="E218" s="44">
        <v>1100</v>
      </c>
      <c r="F218" s="78"/>
    </row>
    <row r="219" spans="1:6" x14ac:dyDescent="0.2">
      <c r="A219" s="114"/>
      <c r="B219" s="43">
        <v>44443</v>
      </c>
      <c r="C219" s="44" t="s">
        <v>32</v>
      </c>
      <c r="D219" s="69"/>
      <c r="E219" s="44">
        <v>1100</v>
      </c>
      <c r="F219" s="78"/>
    </row>
    <row r="220" spans="1:6" x14ac:dyDescent="0.2">
      <c r="A220" s="114"/>
      <c r="B220" s="43">
        <v>44444</v>
      </c>
      <c r="C220" s="44" t="s">
        <v>33</v>
      </c>
      <c r="D220" s="69"/>
      <c r="E220" s="44">
        <v>1100</v>
      </c>
      <c r="F220" s="78"/>
    </row>
    <row r="221" spans="1:6" x14ac:dyDescent="0.2">
      <c r="A221" s="110" t="s">
        <v>66</v>
      </c>
      <c r="B221" s="61">
        <v>44445</v>
      </c>
      <c r="C221" s="62" t="s">
        <v>27</v>
      </c>
      <c r="D221" s="71">
        <v>1100</v>
      </c>
      <c r="E221" s="62"/>
      <c r="F221" s="70"/>
    </row>
    <row r="222" spans="1:6" x14ac:dyDescent="0.2">
      <c r="A222" s="110"/>
      <c r="B222" s="61">
        <v>44446</v>
      </c>
      <c r="C222" s="62" t="s">
        <v>28</v>
      </c>
      <c r="D222" s="71">
        <v>1100</v>
      </c>
      <c r="E222" s="62"/>
      <c r="F222" s="70"/>
    </row>
    <row r="223" spans="1:6" x14ac:dyDescent="0.2">
      <c r="A223" s="110"/>
      <c r="B223" s="61">
        <v>44447</v>
      </c>
      <c r="C223" s="62" t="s">
        <v>29</v>
      </c>
      <c r="D223" s="71">
        <v>1100</v>
      </c>
      <c r="E223" s="62"/>
      <c r="F223" s="70"/>
    </row>
    <row r="224" spans="1:6" x14ac:dyDescent="0.2">
      <c r="A224" s="110"/>
      <c r="B224" s="61">
        <v>44448</v>
      </c>
      <c r="C224" s="62" t="s">
        <v>30</v>
      </c>
      <c r="D224" s="71"/>
      <c r="E224" s="62">
        <v>1100</v>
      </c>
      <c r="F224" s="70"/>
    </row>
    <row r="225" spans="1:6" x14ac:dyDescent="0.2">
      <c r="A225" s="110"/>
      <c r="B225" s="61">
        <v>44449</v>
      </c>
      <c r="C225" s="62" t="s">
        <v>31</v>
      </c>
      <c r="D225" s="71">
        <v>1100</v>
      </c>
      <c r="E225" s="62"/>
      <c r="F225" s="70"/>
    </row>
    <row r="226" spans="1:6" x14ac:dyDescent="0.2">
      <c r="A226" s="110"/>
      <c r="B226" s="61">
        <v>44450</v>
      </c>
      <c r="C226" s="62" t="s">
        <v>32</v>
      </c>
      <c r="D226" s="71">
        <v>1100</v>
      </c>
      <c r="E226" s="62"/>
      <c r="F226" s="70"/>
    </row>
    <row r="227" spans="1:6" x14ac:dyDescent="0.2">
      <c r="A227" s="110"/>
      <c r="B227" s="61">
        <v>44451</v>
      </c>
      <c r="C227" s="62" t="s">
        <v>33</v>
      </c>
      <c r="D227" s="71">
        <v>1100</v>
      </c>
      <c r="E227" s="62"/>
      <c r="F227" s="70"/>
    </row>
    <row r="228" spans="1:6" x14ac:dyDescent="0.2">
      <c r="A228" s="114" t="s">
        <v>67</v>
      </c>
      <c r="B228" s="43">
        <v>44452</v>
      </c>
      <c r="C228" s="44" t="s">
        <v>27</v>
      </c>
      <c r="D228" s="72">
        <v>1100</v>
      </c>
      <c r="E228" s="44"/>
      <c r="F228" s="70"/>
    </row>
    <row r="229" spans="1:6" x14ac:dyDescent="0.2">
      <c r="A229" s="114"/>
      <c r="B229" s="43">
        <v>44453</v>
      </c>
      <c r="C229" s="44" t="s">
        <v>28</v>
      </c>
      <c r="D229" s="72"/>
      <c r="E229" s="44">
        <v>1100</v>
      </c>
      <c r="F229" s="70"/>
    </row>
    <row r="230" spans="1:6" x14ac:dyDescent="0.2">
      <c r="A230" s="114"/>
      <c r="B230" s="43">
        <v>44454</v>
      </c>
      <c r="C230" s="44" t="s">
        <v>29</v>
      </c>
      <c r="D230" s="72">
        <v>1100</v>
      </c>
      <c r="E230" s="44"/>
      <c r="F230" s="70"/>
    </row>
    <row r="231" spans="1:6" x14ac:dyDescent="0.2">
      <c r="A231" s="114"/>
      <c r="B231" s="43">
        <v>44455</v>
      </c>
      <c r="C231" s="44" t="s">
        <v>30</v>
      </c>
      <c r="D231" s="72">
        <v>1100</v>
      </c>
      <c r="E231" s="44"/>
      <c r="F231" s="70"/>
    </row>
    <row r="232" spans="1:6" x14ac:dyDescent="0.2">
      <c r="A232" s="114"/>
      <c r="B232" s="43">
        <v>44456</v>
      </c>
      <c r="C232" s="44" t="s">
        <v>31</v>
      </c>
      <c r="D232" s="72">
        <v>1100</v>
      </c>
      <c r="E232" s="44"/>
      <c r="F232" s="70"/>
    </row>
    <row r="233" spans="1:6" x14ac:dyDescent="0.2">
      <c r="A233" s="114"/>
      <c r="B233" s="43">
        <v>44457</v>
      </c>
      <c r="C233" s="44" t="s">
        <v>32</v>
      </c>
      <c r="D233" s="72">
        <v>1100</v>
      </c>
      <c r="E233" s="44"/>
      <c r="F233" s="70"/>
    </row>
    <row r="234" spans="1:6" x14ac:dyDescent="0.2">
      <c r="A234" s="114"/>
      <c r="B234" s="43">
        <v>44458</v>
      </c>
      <c r="C234" s="44" t="s">
        <v>33</v>
      </c>
      <c r="D234" s="72">
        <v>1100</v>
      </c>
      <c r="E234" s="44"/>
      <c r="F234" s="70"/>
    </row>
    <row r="235" spans="1:6" x14ac:dyDescent="0.2">
      <c r="A235" s="110" t="s">
        <v>68</v>
      </c>
      <c r="B235" s="61">
        <v>44459</v>
      </c>
      <c r="C235" s="62" t="s">
        <v>27</v>
      </c>
      <c r="D235" s="71">
        <v>1100</v>
      </c>
      <c r="E235" s="62"/>
      <c r="F235" s="70"/>
    </row>
    <row r="236" spans="1:6" x14ac:dyDescent="0.2">
      <c r="A236" s="110"/>
      <c r="B236" s="61">
        <v>44460</v>
      </c>
      <c r="C236" s="62" t="s">
        <v>28</v>
      </c>
      <c r="D236" s="71"/>
      <c r="E236" s="62">
        <v>1100</v>
      </c>
      <c r="F236" s="70"/>
    </row>
    <row r="237" spans="1:6" x14ac:dyDescent="0.2">
      <c r="A237" s="110"/>
      <c r="B237" s="61">
        <v>44461</v>
      </c>
      <c r="C237" s="62" t="s">
        <v>29</v>
      </c>
      <c r="D237" s="71">
        <v>1100</v>
      </c>
      <c r="E237" s="62"/>
      <c r="F237" s="70"/>
    </row>
    <row r="238" spans="1:6" x14ac:dyDescent="0.2">
      <c r="A238" s="110"/>
      <c r="B238" s="61">
        <v>44462</v>
      </c>
      <c r="C238" s="62" t="s">
        <v>30</v>
      </c>
      <c r="D238" s="71">
        <v>1100</v>
      </c>
      <c r="E238" s="62"/>
      <c r="F238" s="70"/>
    </row>
    <row r="239" spans="1:6" x14ac:dyDescent="0.2">
      <c r="A239" s="110"/>
      <c r="B239" s="61">
        <v>44463</v>
      </c>
      <c r="C239" s="62" t="s">
        <v>31</v>
      </c>
      <c r="D239" s="71">
        <v>1100</v>
      </c>
      <c r="E239" s="62"/>
      <c r="F239" s="70"/>
    </row>
    <row r="240" spans="1:6" x14ac:dyDescent="0.2">
      <c r="A240" s="110"/>
      <c r="B240" s="61">
        <v>44464</v>
      </c>
      <c r="C240" s="62" t="s">
        <v>32</v>
      </c>
      <c r="D240" s="71">
        <v>1100</v>
      </c>
      <c r="E240" s="62"/>
      <c r="F240" s="70"/>
    </row>
    <row r="241" spans="1:6" x14ac:dyDescent="0.2">
      <c r="A241" s="110"/>
      <c r="B241" s="61">
        <v>44465</v>
      </c>
      <c r="C241" s="62" t="s">
        <v>33</v>
      </c>
      <c r="D241" s="71">
        <v>1100</v>
      </c>
      <c r="E241" s="62"/>
      <c r="F241" s="70"/>
    </row>
    <row r="242" spans="1:6" x14ac:dyDescent="0.2">
      <c r="A242" s="114" t="s">
        <v>69</v>
      </c>
      <c r="B242" s="43">
        <v>44466</v>
      </c>
      <c r="C242" s="44" t="s">
        <v>27</v>
      </c>
      <c r="D242" s="72">
        <v>1100</v>
      </c>
      <c r="E242" s="44"/>
      <c r="F242" s="70"/>
    </row>
    <row r="243" spans="1:6" x14ac:dyDescent="0.2">
      <c r="A243" s="114"/>
      <c r="B243" s="43">
        <v>44467</v>
      </c>
      <c r="C243" s="44" t="s">
        <v>28</v>
      </c>
      <c r="D243" s="72">
        <v>1100</v>
      </c>
      <c r="E243" s="44"/>
      <c r="F243" s="70"/>
    </row>
    <row r="244" spans="1:6" x14ac:dyDescent="0.2">
      <c r="A244" s="114"/>
      <c r="B244" s="43">
        <v>44468</v>
      </c>
      <c r="C244" s="44" t="s">
        <v>29</v>
      </c>
      <c r="D244" s="72">
        <v>1100</v>
      </c>
      <c r="E244" s="44"/>
      <c r="F244" s="70"/>
    </row>
    <row r="245" spans="1:6" x14ac:dyDescent="0.2">
      <c r="A245" s="114"/>
      <c r="B245" s="43">
        <v>44469</v>
      </c>
      <c r="C245" s="44" t="s">
        <v>30</v>
      </c>
      <c r="D245" s="72">
        <v>1100</v>
      </c>
      <c r="E245" s="44"/>
      <c r="F245" s="70"/>
    </row>
    <row r="246" spans="1:6" x14ac:dyDescent="0.2">
      <c r="A246" s="114"/>
      <c r="B246" s="43">
        <v>44470</v>
      </c>
      <c r="C246" s="44" t="s">
        <v>31</v>
      </c>
      <c r="D246" s="72">
        <v>1100</v>
      </c>
      <c r="E246" s="44"/>
      <c r="F246" s="70"/>
    </row>
    <row r="247" spans="1:6" x14ac:dyDescent="0.2">
      <c r="A247" s="114"/>
      <c r="B247" s="43">
        <v>44471</v>
      </c>
      <c r="C247" s="44" t="s">
        <v>32</v>
      </c>
      <c r="D247" s="72">
        <v>1100</v>
      </c>
      <c r="E247" s="44"/>
      <c r="F247" s="70"/>
    </row>
    <row r="248" spans="1:6" x14ac:dyDescent="0.2">
      <c r="A248" s="114"/>
      <c r="B248" s="43">
        <v>44472</v>
      </c>
      <c r="C248" s="44" t="s">
        <v>33</v>
      </c>
      <c r="D248" s="72">
        <v>1100</v>
      </c>
      <c r="E248" s="44"/>
      <c r="F248" s="70"/>
    </row>
    <row r="249" spans="1:6" x14ac:dyDescent="0.2">
      <c r="A249" s="110" t="s">
        <v>70</v>
      </c>
      <c r="B249" s="61">
        <v>44473</v>
      </c>
      <c r="C249" s="62" t="s">
        <v>27</v>
      </c>
      <c r="D249" s="74">
        <v>1100</v>
      </c>
      <c r="E249" s="62"/>
      <c r="F249" s="81"/>
    </row>
    <row r="250" spans="1:6" x14ac:dyDescent="0.2">
      <c r="A250" s="110"/>
      <c r="B250" s="61">
        <v>44474</v>
      </c>
      <c r="C250" s="62" t="s">
        <v>28</v>
      </c>
      <c r="D250" s="74"/>
      <c r="E250" s="62">
        <v>1100</v>
      </c>
      <c r="F250" s="81"/>
    </row>
    <row r="251" spans="1:6" x14ac:dyDescent="0.2">
      <c r="A251" s="110"/>
      <c r="B251" s="61">
        <v>44475</v>
      </c>
      <c r="C251" s="62" t="s">
        <v>29</v>
      </c>
      <c r="D251" s="74">
        <v>1100</v>
      </c>
      <c r="E251" s="62"/>
      <c r="F251" s="81"/>
    </row>
    <row r="252" spans="1:6" x14ac:dyDescent="0.2">
      <c r="A252" s="110"/>
      <c r="B252" s="61">
        <v>44476</v>
      </c>
      <c r="C252" s="62" t="s">
        <v>30</v>
      </c>
      <c r="D252" s="74"/>
      <c r="E252" s="62">
        <v>1100</v>
      </c>
      <c r="F252" s="81"/>
    </row>
    <row r="253" spans="1:6" x14ac:dyDescent="0.2">
      <c r="A253" s="110"/>
      <c r="B253" s="61">
        <v>44477</v>
      </c>
      <c r="C253" s="62" t="s">
        <v>31</v>
      </c>
      <c r="D253" s="74"/>
      <c r="E253" s="62">
        <v>1100</v>
      </c>
      <c r="F253" s="81"/>
    </row>
    <row r="254" spans="1:6" x14ac:dyDescent="0.2">
      <c r="A254" s="110"/>
      <c r="B254" s="61">
        <v>44478</v>
      </c>
      <c r="C254" s="62" t="s">
        <v>32</v>
      </c>
      <c r="D254" s="74">
        <v>1100</v>
      </c>
      <c r="E254" s="62"/>
      <c r="F254" s="81"/>
    </row>
    <row r="255" spans="1:6" x14ac:dyDescent="0.2">
      <c r="A255" s="110"/>
      <c r="B255" s="61">
        <v>44479</v>
      </c>
      <c r="C255" s="62" t="s">
        <v>33</v>
      </c>
      <c r="D255" s="74">
        <v>1100</v>
      </c>
      <c r="E255" s="62"/>
      <c r="F255" s="81"/>
    </row>
    <row r="256" spans="1:6" x14ac:dyDescent="0.2">
      <c r="A256" s="114" t="s">
        <v>71</v>
      </c>
      <c r="B256" s="43">
        <v>44480</v>
      </c>
      <c r="C256" s="44" t="s">
        <v>27</v>
      </c>
      <c r="D256" s="73">
        <v>1100</v>
      </c>
      <c r="E256" s="44"/>
      <c r="F256" s="81"/>
    </row>
    <row r="257" spans="1:6" x14ac:dyDescent="0.2">
      <c r="A257" s="114"/>
      <c r="B257" s="43">
        <v>44481</v>
      </c>
      <c r="C257" s="44" t="s">
        <v>28</v>
      </c>
      <c r="D257" s="73">
        <v>1100</v>
      </c>
      <c r="E257" s="44"/>
      <c r="F257" s="81"/>
    </row>
    <row r="258" spans="1:6" x14ac:dyDescent="0.2">
      <c r="A258" s="114"/>
      <c r="B258" s="43">
        <v>44482</v>
      </c>
      <c r="C258" s="44" t="s">
        <v>29</v>
      </c>
      <c r="D258" s="73">
        <v>1100</v>
      </c>
      <c r="E258" s="44"/>
      <c r="F258" s="81"/>
    </row>
    <row r="259" spans="1:6" x14ac:dyDescent="0.2">
      <c r="A259" s="114"/>
      <c r="B259" s="43">
        <v>44483</v>
      </c>
      <c r="C259" s="44" t="s">
        <v>30</v>
      </c>
      <c r="D259" s="73">
        <v>1100</v>
      </c>
      <c r="E259" s="44"/>
      <c r="F259" s="81"/>
    </row>
    <row r="260" spans="1:6" x14ac:dyDescent="0.2">
      <c r="A260" s="114"/>
      <c r="B260" s="43">
        <v>44484</v>
      </c>
      <c r="C260" s="44" t="s">
        <v>31</v>
      </c>
      <c r="D260" s="73"/>
      <c r="E260" s="44">
        <v>1100</v>
      </c>
      <c r="F260" s="81"/>
    </row>
    <row r="261" spans="1:6" x14ac:dyDescent="0.2">
      <c r="A261" s="114"/>
      <c r="B261" s="43">
        <v>44485</v>
      </c>
      <c r="C261" s="44" t="s">
        <v>32</v>
      </c>
      <c r="D261" s="73">
        <v>1100</v>
      </c>
      <c r="E261" s="44"/>
      <c r="F261" s="81"/>
    </row>
    <row r="262" spans="1:6" x14ac:dyDescent="0.2">
      <c r="A262" s="114"/>
      <c r="B262" s="43">
        <v>44486</v>
      </c>
      <c r="C262" s="44" t="s">
        <v>33</v>
      </c>
      <c r="D262" s="73">
        <v>1100</v>
      </c>
      <c r="E262" s="44"/>
      <c r="F262" s="81"/>
    </row>
    <row r="263" spans="1:6" x14ac:dyDescent="0.2">
      <c r="A263" s="110" t="s">
        <v>72</v>
      </c>
      <c r="B263" s="61">
        <v>44487</v>
      </c>
      <c r="C263" s="62" t="s">
        <v>27</v>
      </c>
      <c r="D263" s="74">
        <v>1100</v>
      </c>
      <c r="E263" s="62"/>
      <c r="F263" s="81"/>
    </row>
    <row r="264" spans="1:6" x14ac:dyDescent="0.2">
      <c r="A264" s="110"/>
      <c r="B264" s="61">
        <v>44488</v>
      </c>
      <c r="C264" s="62" t="s">
        <v>28</v>
      </c>
      <c r="D264" s="74">
        <v>1100</v>
      </c>
      <c r="E264" s="62"/>
      <c r="F264" s="81"/>
    </row>
    <row r="265" spans="1:6" x14ac:dyDescent="0.2">
      <c r="A265" s="110"/>
      <c r="B265" s="61">
        <v>44489</v>
      </c>
      <c r="C265" s="62" t="s">
        <v>29</v>
      </c>
      <c r="D265" s="74">
        <v>1100</v>
      </c>
      <c r="E265" s="62"/>
      <c r="F265" s="81"/>
    </row>
    <row r="266" spans="1:6" x14ac:dyDescent="0.2">
      <c r="A266" s="110"/>
      <c r="B266" s="61">
        <v>44490</v>
      </c>
      <c r="C266" s="62" t="s">
        <v>30</v>
      </c>
      <c r="D266" s="74">
        <v>1100</v>
      </c>
      <c r="E266" s="62"/>
      <c r="F266" s="81"/>
    </row>
    <row r="267" spans="1:6" x14ac:dyDescent="0.2">
      <c r="A267" s="110"/>
      <c r="B267" s="61">
        <v>44491</v>
      </c>
      <c r="C267" s="62" t="s">
        <v>31</v>
      </c>
      <c r="D267" s="74">
        <v>1100</v>
      </c>
      <c r="E267" s="62"/>
      <c r="F267" s="81"/>
    </row>
    <row r="268" spans="1:6" x14ac:dyDescent="0.2">
      <c r="A268" s="110"/>
      <c r="B268" s="61">
        <v>44492</v>
      </c>
      <c r="C268" s="62" t="s">
        <v>32</v>
      </c>
      <c r="D268" s="74">
        <v>1100</v>
      </c>
      <c r="E268" s="62"/>
      <c r="F268" s="81"/>
    </row>
    <row r="269" spans="1:6" x14ac:dyDescent="0.2">
      <c r="A269" s="110"/>
      <c r="B269" s="61">
        <v>44493</v>
      </c>
      <c r="C269" s="62" t="s">
        <v>33</v>
      </c>
      <c r="D269" s="74">
        <v>1100</v>
      </c>
      <c r="E269" s="62"/>
      <c r="F269" s="81"/>
    </row>
    <row r="270" spans="1:6" x14ac:dyDescent="0.2">
      <c r="A270" s="114" t="s">
        <v>73</v>
      </c>
      <c r="B270" s="43">
        <v>44494</v>
      </c>
      <c r="C270" s="44" t="s">
        <v>27</v>
      </c>
      <c r="D270" s="73">
        <v>1100</v>
      </c>
      <c r="E270" s="44"/>
      <c r="F270" s="81"/>
    </row>
    <row r="271" spans="1:6" x14ac:dyDescent="0.2">
      <c r="A271" s="114"/>
      <c r="B271" s="43">
        <v>44495</v>
      </c>
      <c r="C271" s="44" t="s">
        <v>28</v>
      </c>
      <c r="D271" s="73">
        <v>1100</v>
      </c>
      <c r="E271" s="44"/>
      <c r="F271" s="81"/>
    </row>
    <row r="272" spans="1:6" x14ac:dyDescent="0.2">
      <c r="A272" s="114"/>
      <c r="B272" s="43">
        <v>44496</v>
      </c>
      <c r="C272" s="44" t="s">
        <v>29</v>
      </c>
      <c r="D272" s="73">
        <v>1100</v>
      </c>
      <c r="E272" s="44"/>
      <c r="F272" s="81"/>
    </row>
    <row r="273" spans="1:6" x14ac:dyDescent="0.2">
      <c r="A273" s="114"/>
      <c r="B273" s="43">
        <v>44497</v>
      </c>
      <c r="C273" s="44" t="s">
        <v>30</v>
      </c>
      <c r="D273" s="73">
        <v>1100</v>
      </c>
      <c r="E273" s="44"/>
      <c r="F273" s="81"/>
    </row>
    <row r="274" spans="1:6" x14ac:dyDescent="0.2">
      <c r="A274" s="114"/>
      <c r="B274" s="43">
        <v>44498</v>
      </c>
      <c r="C274" s="44" t="s">
        <v>31</v>
      </c>
      <c r="D274" s="73"/>
      <c r="E274" s="44">
        <v>1100</v>
      </c>
      <c r="F274" s="81"/>
    </row>
    <row r="275" spans="1:6" x14ac:dyDescent="0.2">
      <c r="A275" s="114"/>
      <c r="B275" s="43">
        <v>44499</v>
      </c>
      <c r="C275" s="44" t="s">
        <v>32</v>
      </c>
      <c r="D275" s="73">
        <v>1100</v>
      </c>
      <c r="E275" s="44"/>
      <c r="F275" s="81"/>
    </row>
    <row r="276" spans="1:6" x14ac:dyDescent="0.2">
      <c r="A276" s="114"/>
      <c r="B276" s="43">
        <v>44500</v>
      </c>
      <c r="C276" s="44" t="s">
        <v>33</v>
      </c>
      <c r="D276" s="73">
        <v>1100</v>
      </c>
      <c r="E276" s="44"/>
      <c r="F276" s="81"/>
    </row>
    <row r="277" spans="1:6" x14ac:dyDescent="0.2">
      <c r="A277" s="110" t="s">
        <v>74</v>
      </c>
      <c r="B277" s="61">
        <v>44501</v>
      </c>
      <c r="C277" s="62" t="s">
        <v>27</v>
      </c>
      <c r="D277" s="74">
        <v>1100</v>
      </c>
      <c r="E277" s="62"/>
      <c r="F277" s="70"/>
    </row>
    <row r="278" spans="1:6" x14ac:dyDescent="0.2">
      <c r="A278" s="110"/>
      <c r="B278" s="61">
        <v>44502</v>
      </c>
      <c r="C278" s="62" t="s">
        <v>28</v>
      </c>
      <c r="D278" s="74">
        <v>1100</v>
      </c>
      <c r="E278" s="62"/>
      <c r="F278" s="70"/>
    </row>
    <row r="279" spans="1:6" x14ac:dyDescent="0.2">
      <c r="A279" s="110"/>
      <c r="B279" s="61">
        <v>44503</v>
      </c>
      <c r="C279" s="62" t="s">
        <v>29</v>
      </c>
      <c r="D279" s="74">
        <v>1100</v>
      </c>
      <c r="E279" s="62"/>
      <c r="F279" s="70"/>
    </row>
    <row r="280" spans="1:6" x14ac:dyDescent="0.2">
      <c r="A280" s="110"/>
      <c r="B280" s="61">
        <v>44504</v>
      </c>
      <c r="C280" s="62" t="s">
        <v>30</v>
      </c>
      <c r="D280" s="74">
        <v>1100</v>
      </c>
      <c r="E280" s="62"/>
      <c r="F280" s="70"/>
    </row>
    <row r="281" spans="1:6" x14ac:dyDescent="0.2">
      <c r="A281" s="110"/>
      <c r="B281" s="61">
        <v>44505</v>
      </c>
      <c r="C281" s="62" t="s">
        <v>31</v>
      </c>
      <c r="D281" s="74">
        <v>1100</v>
      </c>
      <c r="E281" s="62"/>
      <c r="F281" s="70"/>
    </row>
    <row r="282" spans="1:6" x14ac:dyDescent="0.2">
      <c r="A282" s="110"/>
      <c r="B282" s="61">
        <v>44506</v>
      </c>
      <c r="C282" s="62" t="s">
        <v>32</v>
      </c>
      <c r="D282" s="74">
        <v>1100</v>
      </c>
      <c r="E282" s="62"/>
      <c r="F282" s="70"/>
    </row>
    <row r="283" spans="1:6" x14ac:dyDescent="0.2">
      <c r="A283" s="110"/>
      <c r="B283" s="61">
        <v>44507</v>
      </c>
      <c r="C283" s="62" t="s">
        <v>33</v>
      </c>
      <c r="D283" s="74">
        <v>1100</v>
      </c>
      <c r="E283" s="62"/>
      <c r="F283" s="70"/>
    </row>
    <row r="284" spans="1:6" x14ac:dyDescent="0.2">
      <c r="A284" s="114" t="s">
        <v>75</v>
      </c>
      <c r="B284" s="43">
        <v>44508</v>
      </c>
      <c r="C284" s="44" t="s">
        <v>27</v>
      </c>
      <c r="D284" s="80">
        <v>1100</v>
      </c>
      <c r="E284" s="44"/>
      <c r="F284" s="70"/>
    </row>
    <row r="285" spans="1:6" x14ac:dyDescent="0.2">
      <c r="A285" s="114"/>
      <c r="B285" s="43">
        <v>44509</v>
      </c>
      <c r="C285" s="44" t="s">
        <v>28</v>
      </c>
      <c r="D285" s="80">
        <v>1100</v>
      </c>
      <c r="E285" s="44"/>
      <c r="F285" s="70"/>
    </row>
    <row r="286" spans="1:6" x14ac:dyDescent="0.2">
      <c r="A286" s="114"/>
      <c r="B286" s="43">
        <v>44510</v>
      </c>
      <c r="C286" s="44" t="s">
        <v>29</v>
      </c>
      <c r="D286" s="80">
        <v>1100</v>
      </c>
      <c r="E286" s="44"/>
      <c r="F286" s="70"/>
    </row>
    <row r="287" spans="1:6" x14ac:dyDescent="0.2">
      <c r="A287" s="114"/>
      <c r="B287" s="43">
        <v>44511</v>
      </c>
      <c r="C287" s="44" t="s">
        <v>30</v>
      </c>
      <c r="D287" s="80">
        <v>1100</v>
      </c>
      <c r="E287" s="44"/>
      <c r="F287" s="70"/>
    </row>
    <row r="288" spans="1:6" x14ac:dyDescent="0.2">
      <c r="A288" s="114"/>
      <c r="B288" s="43">
        <v>44512</v>
      </c>
      <c r="C288" s="44" t="s">
        <v>31</v>
      </c>
      <c r="D288" s="80">
        <v>1100</v>
      </c>
      <c r="E288" s="44"/>
      <c r="F288" s="70"/>
    </row>
    <row r="289" spans="1:6" x14ac:dyDescent="0.2">
      <c r="A289" s="114"/>
      <c r="B289" s="43">
        <v>44513</v>
      </c>
      <c r="C289" s="44" t="s">
        <v>32</v>
      </c>
      <c r="D289" s="80">
        <v>1100</v>
      </c>
      <c r="E289" s="44"/>
      <c r="F289" s="70"/>
    </row>
    <row r="290" spans="1:6" x14ac:dyDescent="0.2">
      <c r="A290" s="114"/>
      <c r="B290" s="43">
        <v>44514</v>
      </c>
      <c r="C290" s="44" t="s">
        <v>33</v>
      </c>
      <c r="D290" s="80">
        <v>1100</v>
      </c>
      <c r="E290" s="44"/>
      <c r="F290" s="70"/>
    </row>
    <row r="291" spans="1:6" x14ac:dyDescent="0.2">
      <c r="A291" s="110" t="s">
        <v>76</v>
      </c>
      <c r="B291" s="61">
        <v>44515</v>
      </c>
      <c r="C291" s="62" t="s">
        <v>27</v>
      </c>
      <c r="D291" s="79">
        <v>1100</v>
      </c>
      <c r="E291" s="62"/>
      <c r="F291" s="70"/>
    </row>
    <row r="292" spans="1:6" x14ac:dyDescent="0.2">
      <c r="A292" s="110"/>
      <c r="B292" s="61">
        <v>44516</v>
      </c>
      <c r="C292" s="62" t="s">
        <v>28</v>
      </c>
      <c r="D292" s="79">
        <v>1100</v>
      </c>
      <c r="E292" s="62"/>
      <c r="F292" s="70"/>
    </row>
    <row r="293" spans="1:6" x14ac:dyDescent="0.2">
      <c r="A293" s="110"/>
      <c r="B293" s="61">
        <v>44517</v>
      </c>
      <c r="C293" s="62" t="s">
        <v>29</v>
      </c>
      <c r="D293" s="79">
        <v>1100</v>
      </c>
      <c r="E293" s="62"/>
      <c r="F293" s="70"/>
    </row>
    <row r="294" spans="1:6" x14ac:dyDescent="0.2">
      <c r="A294" s="110"/>
      <c r="B294" s="61">
        <v>44518</v>
      </c>
      <c r="C294" s="62" t="s">
        <v>30</v>
      </c>
      <c r="D294" s="79">
        <v>1100</v>
      </c>
      <c r="E294" s="62"/>
      <c r="F294" s="70"/>
    </row>
    <row r="295" spans="1:6" x14ac:dyDescent="0.2">
      <c r="A295" s="110"/>
      <c r="B295" s="61">
        <v>44519</v>
      </c>
      <c r="C295" s="62" t="s">
        <v>31</v>
      </c>
      <c r="D295" s="79">
        <v>1100</v>
      </c>
      <c r="E295" s="62"/>
      <c r="F295" s="70"/>
    </row>
    <row r="296" spans="1:6" x14ac:dyDescent="0.2">
      <c r="A296" s="110"/>
      <c r="B296" s="61">
        <v>44520</v>
      </c>
      <c r="C296" s="62" t="s">
        <v>32</v>
      </c>
      <c r="D296" s="79">
        <v>1100</v>
      </c>
      <c r="E296" s="62"/>
      <c r="F296" s="70"/>
    </row>
    <row r="297" spans="1:6" x14ac:dyDescent="0.2">
      <c r="A297" s="110"/>
      <c r="B297" s="61">
        <v>44521</v>
      </c>
      <c r="C297" s="62" t="s">
        <v>33</v>
      </c>
      <c r="D297" s="79">
        <v>1100</v>
      </c>
      <c r="E297" s="62"/>
      <c r="F297" s="70"/>
    </row>
    <row r="298" spans="1:6" x14ac:dyDescent="0.2">
      <c r="A298" s="114" t="s">
        <v>77</v>
      </c>
      <c r="B298" s="43">
        <v>44522</v>
      </c>
      <c r="C298" s="44" t="s">
        <v>27</v>
      </c>
      <c r="D298" s="80">
        <v>1100</v>
      </c>
      <c r="E298" s="44"/>
      <c r="F298" s="70"/>
    </row>
    <row r="299" spans="1:6" x14ac:dyDescent="0.2">
      <c r="A299" s="114"/>
      <c r="B299" s="43">
        <v>44523</v>
      </c>
      <c r="C299" s="44" t="s">
        <v>28</v>
      </c>
      <c r="D299" s="80">
        <v>1100</v>
      </c>
      <c r="E299" s="44"/>
      <c r="F299" s="70"/>
    </row>
    <row r="300" spans="1:6" x14ac:dyDescent="0.2">
      <c r="A300" s="114"/>
      <c r="B300" s="43">
        <v>44524</v>
      </c>
      <c r="C300" s="44" t="s">
        <v>29</v>
      </c>
      <c r="D300" s="80">
        <v>1100</v>
      </c>
      <c r="E300" s="44"/>
      <c r="F300" s="70"/>
    </row>
    <row r="301" spans="1:6" x14ac:dyDescent="0.2">
      <c r="A301" s="114"/>
      <c r="B301" s="43">
        <v>44525</v>
      </c>
      <c r="C301" s="44" t="s">
        <v>30</v>
      </c>
      <c r="D301" s="80">
        <v>1100</v>
      </c>
      <c r="E301" s="44"/>
      <c r="F301" s="70"/>
    </row>
    <row r="302" spans="1:6" x14ac:dyDescent="0.2">
      <c r="A302" s="114"/>
      <c r="B302" s="43">
        <v>44526</v>
      </c>
      <c r="C302" s="44" t="s">
        <v>31</v>
      </c>
      <c r="D302" s="80">
        <v>1100</v>
      </c>
      <c r="E302" s="44"/>
      <c r="F302" s="70"/>
    </row>
    <row r="303" spans="1:6" x14ac:dyDescent="0.2">
      <c r="A303" s="114"/>
      <c r="B303" s="43">
        <v>44527</v>
      </c>
      <c r="C303" s="44" t="s">
        <v>32</v>
      </c>
      <c r="D303" s="80">
        <v>1100</v>
      </c>
      <c r="E303" s="44"/>
      <c r="F303" s="70"/>
    </row>
    <row r="304" spans="1:6" x14ac:dyDescent="0.2">
      <c r="A304" s="114"/>
      <c r="B304" s="43">
        <v>44528</v>
      </c>
      <c r="C304" s="44" t="s">
        <v>33</v>
      </c>
      <c r="D304" s="80">
        <v>1100</v>
      </c>
      <c r="E304" s="44"/>
      <c r="F304" s="70"/>
    </row>
    <row r="305" spans="1:6" x14ac:dyDescent="0.2">
      <c r="A305" s="110" t="s">
        <v>78</v>
      </c>
      <c r="B305" s="61">
        <v>44529</v>
      </c>
      <c r="C305" s="62" t="s">
        <v>27</v>
      </c>
      <c r="D305" s="79">
        <v>1100</v>
      </c>
      <c r="E305" s="62"/>
      <c r="F305" s="70"/>
    </row>
    <row r="306" spans="1:6" x14ac:dyDescent="0.2">
      <c r="A306" s="110"/>
      <c r="B306" s="61">
        <v>44530</v>
      </c>
      <c r="C306" s="62" t="s">
        <v>28</v>
      </c>
      <c r="D306" s="79">
        <v>1100</v>
      </c>
      <c r="E306" s="62"/>
      <c r="F306" s="70"/>
    </row>
    <row r="307" spans="1:6" x14ac:dyDescent="0.2">
      <c r="A307" s="110"/>
      <c r="B307" s="61">
        <v>44531</v>
      </c>
      <c r="C307" s="62" t="s">
        <v>29</v>
      </c>
      <c r="D307" s="79">
        <v>1100</v>
      </c>
      <c r="E307" s="62"/>
      <c r="F307" s="70"/>
    </row>
    <row r="308" spans="1:6" x14ac:dyDescent="0.2">
      <c r="A308" s="110"/>
      <c r="B308" s="61">
        <v>44532</v>
      </c>
      <c r="C308" s="62" t="s">
        <v>30</v>
      </c>
      <c r="D308" s="79">
        <v>1100</v>
      </c>
      <c r="E308" s="62"/>
      <c r="F308" s="70"/>
    </row>
    <row r="309" spans="1:6" x14ac:dyDescent="0.2">
      <c r="A309" s="110"/>
      <c r="B309" s="61">
        <v>44533</v>
      </c>
      <c r="C309" s="62" t="s">
        <v>31</v>
      </c>
      <c r="D309" s="79">
        <v>1100</v>
      </c>
      <c r="E309" s="62"/>
      <c r="F309" s="70"/>
    </row>
    <row r="310" spans="1:6" x14ac:dyDescent="0.2">
      <c r="A310" s="110"/>
      <c r="B310" s="61">
        <v>44534</v>
      </c>
      <c r="C310" s="62" t="s">
        <v>32</v>
      </c>
      <c r="D310" s="79">
        <v>1100</v>
      </c>
      <c r="E310" s="62"/>
      <c r="F310" s="70"/>
    </row>
    <row r="311" spans="1:6" x14ac:dyDescent="0.2">
      <c r="A311" s="110"/>
      <c r="B311" s="61">
        <v>44535</v>
      </c>
      <c r="C311" s="62" t="s">
        <v>33</v>
      </c>
      <c r="D311" s="79">
        <v>1100</v>
      </c>
      <c r="E311" s="62"/>
      <c r="F311" s="70"/>
    </row>
    <row r="312" spans="1:6" x14ac:dyDescent="0.2">
      <c r="A312" s="111" t="s">
        <v>79</v>
      </c>
      <c r="B312" s="86">
        <v>44536</v>
      </c>
      <c r="C312" s="87" t="s">
        <v>27</v>
      </c>
      <c r="D312" s="88">
        <v>1100</v>
      </c>
      <c r="E312" s="87"/>
      <c r="F312" s="81"/>
    </row>
    <row r="313" spans="1:6" x14ac:dyDescent="0.2">
      <c r="A313" s="111"/>
      <c r="B313" s="86">
        <v>44537</v>
      </c>
      <c r="C313" s="87" t="s">
        <v>28</v>
      </c>
      <c r="D313" s="88">
        <v>1100</v>
      </c>
      <c r="E313" s="87"/>
      <c r="F313" s="81"/>
    </row>
    <row r="314" spans="1:6" x14ac:dyDescent="0.2">
      <c r="A314" s="111"/>
      <c r="B314" s="86">
        <v>44538</v>
      </c>
      <c r="C314" s="87" t="s">
        <v>29</v>
      </c>
      <c r="D314" s="88">
        <v>1100</v>
      </c>
      <c r="E314" s="87"/>
      <c r="F314" s="81"/>
    </row>
    <row r="315" spans="1:6" x14ac:dyDescent="0.2">
      <c r="A315" s="111"/>
      <c r="B315" s="86">
        <v>44539</v>
      </c>
      <c r="C315" s="87" t="s">
        <v>30</v>
      </c>
      <c r="D315" s="88">
        <v>1100</v>
      </c>
      <c r="E315" s="87"/>
      <c r="F315" s="81"/>
    </row>
    <row r="316" spans="1:6" x14ac:dyDescent="0.2">
      <c r="A316" s="111"/>
      <c r="B316" s="86">
        <v>44540</v>
      </c>
      <c r="C316" s="87" t="s">
        <v>31</v>
      </c>
      <c r="D316" s="88">
        <v>1100</v>
      </c>
      <c r="E316" s="87"/>
      <c r="F316" s="81"/>
    </row>
    <row r="317" spans="1:6" x14ac:dyDescent="0.2">
      <c r="A317" s="111"/>
      <c r="B317" s="86">
        <v>44541</v>
      </c>
      <c r="C317" s="87" t="s">
        <v>32</v>
      </c>
      <c r="D317" s="88">
        <v>1100</v>
      </c>
      <c r="E317" s="87"/>
      <c r="F317" s="81"/>
    </row>
    <row r="318" spans="1:6" x14ac:dyDescent="0.2">
      <c r="A318" s="111"/>
      <c r="B318" s="86">
        <v>44542</v>
      </c>
      <c r="C318" s="87" t="s">
        <v>33</v>
      </c>
      <c r="D318" s="88">
        <v>1100</v>
      </c>
      <c r="E318" s="87"/>
      <c r="F318" s="81"/>
    </row>
    <row r="319" spans="1:6" x14ac:dyDescent="0.2">
      <c r="A319" s="110" t="s">
        <v>80</v>
      </c>
      <c r="B319" s="61">
        <v>44543</v>
      </c>
      <c r="C319" s="62" t="s">
        <v>27</v>
      </c>
      <c r="D319" s="85">
        <v>1100</v>
      </c>
      <c r="E319" s="62"/>
      <c r="F319" s="81"/>
    </row>
    <row r="320" spans="1:6" x14ac:dyDescent="0.2">
      <c r="A320" s="110"/>
      <c r="B320" s="61">
        <v>44544</v>
      </c>
      <c r="C320" s="62" t="s">
        <v>28</v>
      </c>
      <c r="D320" s="85">
        <v>1100</v>
      </c>
      <c r="E320" s="62"/>
      <c r="F320" s="81"/>
    </row>
    <row r="321" spans="1:6" x14ac:dyDescent="0.2">
      <c r="A321" s="110"/>
      <c r="B321" s="61">
        <v>44545</v>
      </c>
      <c r="C321" s="62" t="s">
        <v>29</v>
      </c>
      <c r="D321" s="85">
        <v>1100</v>
      </c>
      <c r="E321" s="62"/>
      <c r="F321" s="81"/>
    </row>
    <row r="322" spans="1:6" x14ac:dyDescent="0.2">
      <c r="A322" s="110"/>
      <c r="B322" s="61">
        <v>44546</v>
      </c>
      <c r="C322" s="62" t="s">
        <v>30</v>
      </c>
      <c r="D322" s="85">
        <v>1100</v>
      </c>
      <c r="E322" s="62"/>
      <c r="F322" s="81"/>
    </row>
    <row r="323" spans="1:6" x14ac:dyDescent="0.2">
      <c r="A323" s="110"/>
      <c r="B323" s="61">
        <v>44547</v>
      </c>
      <c r="C323" s="62" t="s">
        <v>31</v>
      </c>
      <c r="D323" s="85">
        <v>1100</v>
      </c>
      <c r="E323" s="62"/>
      <c r="F323" s="81"/>
    </row>
    <row r="324" spans="1:6" x14ac:dyDescent="0.2">
      <c r="A324" s="110"/>
      <c r="B324" s="61">
        <v>44548</v>
      </c>
      <c r="C324" s="62" t="s">
        <v>32</v>
      </c>
      <c r="D324" s="85">
        <v>1100</v>
      </c>
      <c r="E324" s="62"/>
      <c r="F324" s="81"/>
    </row>
    <row r="325" spans="1:6" x14ac:dyDescent="0.2">
      <c r="A325" s="110"/>
      <c r="B325" s="61">
        <v>44549</v>
      </c>
      <c r="C325" s="62" t="s">
        <v>33</v>
      </c>
      <c r="D325" s="85">
        <v>1100</v>
      </c>
      <c r="E325" s="62"/>
      <c r="F325" s="81"/>
    </row>
    <row r="326" spans="1:6" x14ac:dyDescent="0.2">
      <c r="A326" s="111" t="s">
        <v>81</v>
      </c>
      <c r="B326" s="86">
        <v>44550</v>
      </c>
      <c r="C326" s="87" t="s">
        <v>27</v>
      </c>
      <c r="D326" s="88">
        <v>1100</v>
      </c>
      <c r="E326" s="87"/>
      <c r="F326" s="81"/>
    </row>
    <row r="327" spans="1:6" x14ac:dyDescent="0.2">
      <c r="A327" s="111"/>
      <c r="B327" s="86">
        <v>44551</v>
      </c>
      <c r="C327" s="87" t="s">
        <v>28</v>
      </c>
      <c r="D327" s="88">
        <v>1100</v>
      </c>
      <c r="E327" s="87"/>
      <c r="F327" s="81"/>
    </row>
    <row r="328" spans="1:6" x14ac:dyDescent="0.2">
      <c r="A328" s="111"/>
      <c r="B328" s="86">
        <v>44552</v>
      </c>
      <c r="C328" s="87" t="s">
        <v>29</v>
      </c>
      <c r="D328" s="88">
        <v>1100</v>
      </c>
      <c r="E328" s="87"/>
      <c r="F328" s="81"/>
    </row>
    <row r="329" spans="1:6" x14ac:dyDescent="0.2">
      <c r="A329" s="111"/>
      <c r="B329" s="86">
        <v>44553</v>
      </c>
      <c r="C329" s="87" t="s">
        <v>30</v>
      </c>
      <c r="D329" s="88">
        <v>1100</v>
      </c>
      <c r="E329" s="87"/>
      <c r="F329" s="81"/>
    </row>
    <row r="330" spans="1:6" x14ac:dyDescent="0.2">
      <c r="A330" s="111"/>
      <c r="B330" s="86">
        <v>44554</v>
      </c>
      <c r="C330" s="87" t="s">
        <v>31</v>
      </c>
      <c r="D330" s="88">
        <v>1100</v>
      </c>
      <c r="E330" s="87"/>
      <c r="F330" s="81"/>
    </row>
    <row r="331" spans="1:6" x14ac:dyDescent="0.2">
      <c r="A331" s="111"/>
      <c r="B331" s="86">
        <v>44555</v>
      </c>
      <c r="C331" s="87" t="s">
        <v>32</v>
      </c>
      <c r="D331" s="88">
        <v>1100</v>
      </c>
      <c r="E331" s="87"/>
      <c r="F331" s="81"/>
    </row>
    <row r="332" spans="1:6" x14ac:dyDescent="0.2">
      <c r="A332" s="111"/>
      <c r="B332" s="86">
        <v>44556</v>
      </c>
      <c r="C332" s="87" t="s">
        <v>33</v>
      </c>
      <c r="D332" s="88">
        <v>1100</v>
      </c>
      <c r="E332" s="87"/>
      <c r="F332" s="81"/>
    </row>
    <row r="333" spans="1:6" x14ac:dyDescent="0.2">
      <c r="A333" s="110" t="s">
        <v>82</v>
      </c>
      <c r="B333" s="61">
        <v>44557</v>
      </c>
      <c r="C333" s="62" t="s">
        <v>27</v>
      </c>
      <c r="D333" s="85">
        <v>1100</v>
      </c>
      <c r="E333" s="62"/>
      <c r="F333" s="81"/>
    </row>
    <row r="334" spans="1:6" x14ac:dyDescent="0.2">
      <c r="A334" s="110"/>
      <c r="B334" s="61">
        <v>44558</v>
      </c>
      <c r="C334" s="62" t="s">
        <v>28</v>
      </c>
      <c r="D334" s="85">
        <v>1100</v>
      </c>
      <c r="E334" s="62"/>
      <c r="F334" s="81"/>
    </row>
    <row r="335" spans="1:6" x14ac:dyDescent="0.2">
      <c r="A335" s="110"/>
      <c r="B335" s="61">
        <v>44559</v>
      </c>
      <c r="C335" s="62" t="s">
        <v>29</v>
      </c>
      <c r="D335" s="85">
        <v>1100</v>
      </c>
      <c r="E335" s="62"/>
      <c r="F335" s="81"/>
    </row>
    <row r="336" spans="1:6" x14ac:dyDescent="0.2">
      <c r="A336" s="110"/>
      <c r="B336" s="61">
        <v>44560</v>
      </c>
      <c r="C336" s="62" t="s">
        <v>30</v>
      </c>
      <c r="D336" s="85">
        <v>1100</v>
      </c>
      <c r="E336" s="62"/>
      <c r="F336" s="81"/>
    </row>
    <row r="337" spans="1:6" x14ac:dyDescent="0.2">
      <c r="A337" s="110"/>
      <c r="B337" s="61">
        <v>44561</v>
      </c>
      <c r="C337" s="62" t="s">
        <v>31</v>
      </c>
      <c r="D337" s="85">
        <v>1100</v>
      </c>
      <c r="E337" s="62"/>
      <c r="F337" s="81"/>
    </row>
    <row r="338" spans="1:6" x14ac:dyDescent="0.2">
      <c r="A338" s="110"/>
      <c r="B338" s="61">
        <v>44562</v>
      </c>
      <c r="C338" s="62" t="s">
        <v>32</v>
      </c>
      <c r="D338" s="85">
        <v>1100</v>
      </c>
      <c r="E338" s="62"/>
      <c r="F338" s="81"/>
    </row>
    <row r="339" spans="1:6" x14ac:dyDescent="0.2">
      <c r="A339" s="110"/>
      <c r="B339" s="61">
        <v>44563</v>
      </c>
      <c r="C339" s="62" t="s">
        <v>33</v>
      </c>
      <c r="D339" s="85">
        <v>1100</v>
      </c>
      <c r="E339" s="62"/>
      <c r="F339" s="81"/>
    </row>
    <row r="340" spans="1:6" x14ac:dyDescent="0.2">
      <c r="A340" s="111" t="s">
        <v>83</v>
      </c>
      <c r="B340" s="86">
        <v>44564</v>
      </c>
      <c r="C340" s="87" t="s">
        <v>27</v>
      </c>
      <c r="D340" s="90">
        <v>1100</v>
      </c>
      <c r="E340" s="87"/>
      <c r="F340" s="92"/>
    </row>
    <row r="341" spans="1:6" x14ac:dyDescent="0.2">
      <c r="A341" s="111"/>
      <c r="B341" s="86">
        <v>44565</v>
      </c>
      <c r="C341" s="87" t="s">
        <v>28</v>
      </c>
      <c r="D341" s="90">
        <v>1100</v>
      </c>
      <c r="E341" s="87"/>
      <c r="F341" s="92"/>
    </row>
    <row r="342" spans="1:6" x14ac:dyDescent="0.2">
      <c r="A342" s="111"/>
      <c r="B342" s="86">
        <v>44566</v>
      </c>
      <c r="C342" s="87" t="s">
        <v>29</v>
      </c>
      <c r="D342" s="90">
        <v>1100</v>
      </c>
      <c r="E342" s="87"/>
      <c r="F342" s="92"/>
    </row>
    <row r="343" spans="1:6" x14ac:dyDescent="0.2">
      <c r="A343" s="111"/>
      <c r="B343" s="86">
        <v>44567</v>
      </c>
      <c r="C343" s="87" t="s">
        <v>30</v>
      </c>
      <c r="D343" s="90">
        <v>1100</v>
      </c>
      <c r="E343" s="87"/>
      <c r="F343" s="92"/>
    </row>
    <row r="344" spans="1:6" x14ac:dyDescent="0.2">
      <c r="A344" s="111"/>
      <c r="B344" s="86">
        <v>44568</v>
      </c>
      <c r="C344" s="87" t="s">
        <v>31</v>
      </c>
      <c r="D344" s="90">
        <v>1100</v>
      </c>
      <c r="E344" s="87"/>
      <c r="F344" s="92"/>
    </row>
    <row r="345" spans="1:6" x14ac:dyDescent="0.2">
      <c r="A345" s="111"/>
      <c r="B345" s="86">
        <v>44569</v>
      </c>
      <c r="C345" s="87" t="s">
        <v>32</v>
      </c>
      <c r="D345" s="90">
        <v>1100</v>
      </c>
      <c r="E345" s="87"/>
      <c r="F345" s="92"/>
    </row>
    <row r="346" spans="1:6" x14ac:dyDescent="0.2">
      <c r="A346" s="111"/>
      <c r="B346" s="86">
        <v>44570</v>
      </c>
      <c r="C346" s="87" t="s">
        <v>33</v>
      </c>
      <c r="D346" s="90">
        <v>1100</v>
      </c>
      <c r="E346" s="87"/>
      <c r="F346" s="92"/>
    </row>
    <row r="347" spans="1:6" x14ac:dyDescent="0.2">
      <c r="A347" s="110" t="s">
        <v>84</v>
      </c>
      <c r="B347" s="61">
        <v>44571</v>
      </c>
      <c r="C347" s="62" t="s">
        <v>27</v>
      </c>
      <c r="D347" s="91">
        <v>1100</v>
      </c>
      <c r="E347" s="62"/>
      <c r="F347" s="112"/>
    </row>
    <row r="348" spans="1:6" x14ac:dyDescent="0.2">
      <c r="A348" s="110"/>
      <c r="B348" s="61">
        <v>44572</v>
      </c>
      <c r="C348" s="62" t="s">
        <v>28</v>
      </c>
      <c r="D348" s="91">
        <v>1100</v>
      </c>
      <c r="E348" s="62"/>
      <c r="F348" s="112"/>
    </row>
    <row r="349" spans="1:6" x14ac:dyDescent="0.2">
      <c r="A349" s="110"/>
      <c r="B349" s="61">
        <v>44573</v>
      </c>
      <c r="C349" s="62" t="s">
        <v>29</v>
      </c>
      <c r="D349" s="91">
        <v>1100</v>
      </c>
      <c r="E349" s="62"/>
      <c r="F349" s="112"/>
    </row>
    <row r="350" spans="1:6" x14ac:dyDescent="0.2">
      <c r="A350" s="110"/>
      <c r="B350" s="61">
        <v>44574</v>
      </c>
      <c r="C350" s="62" t="s">
        <v>30</v>
      </c>
      <c r="D350" s="91">
        <v>1100</v>
      </c>
      <c r="E350" s="62"/>
      <c r="F350" s="112"/>
    </row>
    <row r="351" spans="1:6" x14ac:dyDescent="0.2">
      <c r="A351" s="110"/>
      <c r="B351" s="61">
        <v>44575</v>
      </c>
      <c r="C351" s="62" t="s">
        <v>31</v>
      </c>
      <c r="D351" s="91">
        <v>1100</v>
      </c>
      <c r="E351" s="62"/>
      <c r="F351" s="112"/>
    </row>
    <row r="352" spans="1:6" x14ac:dyDescent="0.2">
      <c r="A352" s="110"/>
      <c r="B352" s="61">
        <v>44576</v>
      </c>
      <c r="C352" s="62" t="s">
        <v>32</v>
      </c>
      <c r="D352" s="91">
        <v>1100</v>
      </c>
      <c r="E352" s="62"/>
      <c r="F352" s="112"/>
    </row>
    <row r="353" spans="1:6" x14ac:dyDescent="0.2">
      <c r="A353" s="110"/>
      <c r="B353" s="61">
        <v>44577</v>
      </c>
      <c r="C353" s="62" t="s">
        <v>33</v>
      </c>
      <c r="D353" s="91">
        <v>1100</v>
      </c>
      <c r="E353" s="62"/>
      <c r="F353" s="112"/>
    </row>
    <row r="354" spans="1:6" x14ac:dyDescent="0.2">
      <c r="A354" s="111" t="s">
        <v>85</v>
      </c>
      <c r="B354" s="86">
        <v>44578</v>
      </c>
      <c r="C354" s="87" t="s">
        <v>27</v>
      </c>
      <c r="D354" s="90">
        <v>1100</v>
      </c>
      <c r="E354" s="87"/>
      <c r="F354" s="92"/>
    </row>
    <row r="355" spans="1:6" x14ac:dyDescent="0.2">
      <c r="A355" s="111"/>
      <c r="B355" s="86">
        <v>44579</v>
      </c>
      <c r="C355" s="87" t="s">
        <v>28</v>
      </c>
      <c r="D355" s="90">
        <v>1100</v>
      </c>
      <c r="E355" s="87"/>
      <c r="F355" s="92"/>
    </row>
    <row r="356" spans="1:6" x14ac:dyDescent="0.2">
      <c r="A356" s="111"/>
      <c r="B356" s="86">
        <v>44580</v>
      </c>
      <c r="C356" s="87" t="s">
        <v>29</v>
      </c>
      <c r="D356" s="90">
        <v>1100</v>
      </c>
      <c r="E356" s="87"/>
      <c r="F356" s="92"/>
    </row>
    <row r="357" spans="1:6" x14ac:dyDescent="0.2">
      <c r="A357" s="111"/>
      <c r="B357" s="86">
        <v>44581</v>
      </c>
      <c r="C357" s="87" t="s">
        <v>30</v>
      </c>
      <c r="D357" s="90">
        <v>1100</v>
      </c>
      <c r="E357" s="87"/>
      <c r="F357" s="92"/>
    </row>
    <row r="358" spans="1:6" x14ac:dyDescent="0.2">
      <c r="A358" s="111"/>
      <c r="B358" s="86">
        <v>44582</v>
      </c>
      <c r="C358" s="87" t="s">
        <v>31</v>
      </c>
      <c r="D358" s="90">
        <v>1100</v>
      </c>
      <c r="E358" s="87"/>
      <c r="F358" s="92"/>
    </row>
    <row r="359" spans="1:6" x14ac:dyDescent="0.2">
      <c r="A359" s="111"/>
      <c r="B359" s="86">
        <v>44583</v>
      </c>
      <c r="C359" s="87" t="s">
        <v>32</v>
      </c>
      <c r="D359" s="90">
        <v>1100</v>
      </c>
      <c r="E359" s="87"/>
      <c r="F359" s="92"/>
    </row>
    <row r="360" spans="1:6" x14ac:dyDescent="0.2">
      <c r="A360" s="111"/>
      <c r="B360" s="86">
        <v>44584</v>
      </c>
      <c r="C360" s="87" t="s">
        <v>33</v>
      </c>
      <c r="D360" s="90">
        <v>1100</v>
      </c>
      <c r="E360" s="87"/>
      <c r="F360" s="92"/>
    </row>
    <row r="361" spans="1:6" x14ac:dyDescent="0.2">
      <c r="A361" s="110" t="s">
        <v>86</v>
      </c>
      <c r="B361" s="61">
        <v>44585</v>
      </c>
      <c r="C361" s="62" t="s">
        <v>27</v>
      </c>
      <c r="D361" s="91">
        <v>1100</v>
      </c>
      <c r="E361" s="62"/>
      <c r="F361" s="112"/>
    </row>
    <row r="362" spans="1:6" x14ac:dyDescent="0.2">
      <c r="A362" s="110"/>
      <c r="B362" s="61">
        <v>44586</v>
      </c>
      <c r="C362" s="62" t="s">
        <v>28</v>
      </c>
      <c r="D362" s="91">
        <v>1100</v>
      </c>
      <c r="E362" s="62"/>
      <c r="F362" s="112"/>
    </row>
    <row r="363" spans="1:6" x14ac:dyDescent="0.2">
      <c r="A363" s="110"/>
      <c r="B363" s="61">
        <v>44587</v>
      </c>
      <c r="C363" s="62" t="s">
        <v>29</v>
      </c>
      <c r="D363" s="91">
        <v>1100</v>
      </c>
      <c r="E363" s="62"/>
      <c r="F363" s="112"/>
    </row>
    <row r="364" spans="1:6" x14ac:dyDescent="0.2">
      <c r="A364" s="110"/>
      <c r="B364" s="61">
        <v>44588</v>
      </c>
      <c r="C364" s="62" t="s">
        <v>30</v>
      </c>
      <c r="D364" s="91">
        <v>1100</v>
      </c>
      <c r="E364" s="62"/>
      <c r="F364" s="112"/>
    </row>
    <row r="365" spans="1:6" x14ac:dyDescent="0.2">
      <c r="A365" s="110"/>
      <c r="B365" s="61">
        <v>44589</v>
      </c>
      <c r="C365" s="62" t="s">
        <v>31</v>
      </c>
      <c r="D365" s="91">
        <v>1100</v>
      </c>
      <c r="E365" s="62"/>
      <c r="F365" s="112"/>
    </row>
    <row r="366" spans="1:6" x14ac:dyDescent="0.2">
      <c r="A366" s="110"/>
      <c r="B366" s="61">
        <v>44590</v>
      </c>
      <c r="C366" s="62" t="s">
        <v>32</v>
      </c>
      <c r="D366" s="91">
        <v>1100</v>
      </c>
      <c r="E366" s="62"/>
      <c r="F366" s="112"/>
    </row>
    <row r="367" spans="1:6" x14ac:dyDescent="0.2">
      <c r="A367" s="110"/>
      <c r="B367" s="61">
        <v>44591</v>
      </c>
      <c r="C367" s="62" t="s">
        <v>33</v>
      </c>
      <c r="D367" s="91">
        <v>1100</v>
      </c>
      <c r="E367" s="62"/>
      <c r="F367" s="112"/>
    </row>
    <row r="368" spans="1:6" x14ac:dyDescent="0.2">
      <c r="A368" s="113" t="s">
        <v>34</v>
      </c>
      <c r="B368" s="93">
        <v>44592</v>
      </c>
      <c r="C368" s="94" t="s">
        <v>27</v>
      </c>
      <c r="D368" s="96">
        <v>1100</v>
      </c>
      <c r="E368" s="94"/>
      <c r="F368" s="95"/>
    </row>
    <row r="369" spans="1:6" x14ac:dyDescent="0.2">
      <c r="A369" s="113"/>
      <c r="B369" s="93">
        <v>44593</v>
      </c>
      <c r="C369" s="94" t="s">
        <v>28</v>
      </c>
      <c r="D369" s="96"/>
      <c r="E369" s="94">
        <v>1100</v>
      </c>
      <c r="F369" s="95"/>
    </row>
    <row r="370" spans="1:6" x14ac:dyDescent="0.2">
      <c r="A370" s="113"/>
      <c r="B370" s="93">
        <v>44594</v>
      </c>
      <c r="C370" s="94" t="s">
        <v>29</v>
      </c>
      <c r="D370" s="96">
        <v>1100</v>
      </c>
      <c r="E370" s="94"/>
      <c r="F370" s="95"/>
    </row>
    <row r="371" spans="1:6" x14ac:dyDescent="0.2">
      <c r="A371" s="113"/>
      <c r="B371" s="93">
        <v>44595</v>
      </c>
      <c r="C371" s="94" t="s">
        <v>30</v>
      </c>
      <c r="D371" s="96">
        <v>1100</v>
      </c>
      <c r="E371" s="94"/>
      <c r="F371" s="95"/>
    </row>
    <row r="372" spans="1:6" x14ac:dyDescent="0.2">
      <c r="A372" s="113"/>
      <c r="B372" s="93">
        <v>44596</v>
      </c>
      <c r="C372" s="94" t="s">
        <v>31</v>
      </c>
      <c r="D372" s="96"/>
      <c r="E372" s="94">
        <v>1100</v>
      </c>
      <c r="F372" s="95"/>
    </row>
    <row r="373" spans="1:6" x14ac:dyDescent="0.2">
      <c r="A373" s="113"/>
      <c r="B373" s="93">
        <v>44597</v>
      </c>
      <c r="C373" s="94" t="s">
        <v>32</v>
      </c>
      <c r="D373" s="96">
        <v>1100</v>
      </c>
      <c r="E373" s="94"/>
      <c r="F373" s="95"/>
    </row>
    <row r="374" spans="1:6" x14ac:dyDescent="0.2">
      <c r="A374" s="113"/>
      <c r="B374" s="93">
        <v>44598</v>
      </c>
      <c r="C374" s="94" t="s">
        <v>33</v>
      </c>
      <c r="D374" s="96">
        <v>1100</v>
      </c>
      <c r="E374" s="94"/>
      <c r="F374" s="95"/>
    </row>
    <row r="375" spans="1:6" x14ac:dyDescent="0.2">
      <c r="A375" s="110" t="s">
        <v>36</v>
      </c>
      <c r="B375" s="61">
        <v>44599</v>
      </c>
      <c r="C375" s="62" t="s">
        <v>27</v>
      </c>
      <c r="D375" s="97">
        <v>1100</v>
      </c>
      <c r="E375" s="62"/>
      <c r="F375" s="95"/>
    </row>
    <row r="376" spans="1:6" x14ac:dyDescent="0.2">
      <c r="A376" s="110"/>
      <c r="B376" s="61">
        <v>44600</v>
      </c>
      <c r="C376" s="62" t="s">
        <v>28</v>
      </c>
      <c r="D376" s="97">
        <v>1100</v>
      </c>
      <c r="E376" s="62"/>
      <c r="F376" s="95"/>
    </row>
    <row r="377" spans="1:6" x14ac:dyDescent="0.2">
      <c r="A377" s="110"/>
      <c r="B377" s="61">
        <v>44601</v>
      </c>
      <c r="C377" s="62" t="s">
        <v>29</v>
      </c>
      <c r="D377" s="97">
        <v>1100</v>
      </c>
      <c r="E377" s="62"/>
      <c r="F377" s="95"/>
    </row>
    <row r="378" spans="1:6" x14ac:dyDescent="0.2">
      <c r="A378" s="110"/>
      <c r="B378" s="61">
        <v>44602</v>
      </c>
      <c r="C378" s="62" t="s">
        <v>30</v>
      </c>
      <c r="D378" s="97">
        <v>1100</v>
      </c>
      <c r="E378" s="62"/>
      <c r="F378" s="95"/>
    </row>
    <row r="379" spans="1:6" x14ac:dyDescent="0.2">
      <c r="A379" s="110"/>
      <c r="B379" s="61">
        <v>44603</v>
      </c>
      <c r="C379" s="62" t="s">
        <v>31</v>
      </c>
      <c r="D379" s="97"/>
      <c r="E379" s="62">
        <v>1100</v>
      </c>
      <c r="F379" s="95"/>
    </row>
    <row r="380" spans="1:6" x14ac:dyDescent="0.2">
      <c r="A380" s="110"/>
      <c r="B380" s="61">
        <v>44604</v>
      </c>
      <c r="C380" s="62" t="s">
        <v>32</v>
      </c>
      <c r="D380" s="97">
        <v>1100</v>
      </c>
      <c r="E380" s="62"/>
      <c r="F380" s="95"/>
    </row>
    <row r="381" spans="1:6" x14ac:dyDescent="0.2">
      <c r="A381" s="110"/>
      <c r="B381" s="61">
        <v>44605</v>
      </c>
      <c r="C381" s="62" t="s">
        <v>33</v>
      </c>
      <c r="D381" s="97">
        <v>1100</v>
      </c>
      <c r="E381" s="62"/>
      <c r="F381" s="95"/>
    </row>
    <row r="382" spans="1:6" x14ac:dyDescent="0.2">
      <c r="A382" s="113" t="s">
        <v>37</v>
      </c>
      <c r="B382" s="93">
        <v>44606</v>
      </c>
      <c r="C382" s="94" t="s">
        <v>27</v>
      </c>
      <c r="D382" s="96">
        <v>1100</v>
      </c>
      <c r="E382" s="94"/>
      <c r="F382" s="95"/>
    </row>
    <row r="383" spans="1:6" x14ac:dyDescent="0.2">
      <c r="A383" s="113"/>
      <c r="B383" s="93">
        <v>44607</v>
      </c>
      <c r="C383" s="94" t="s">
        <v>28</v>
      </c>
      <c r="D383" s="96">
        <v>1100</v>
      </c>
      <c r="E383" s="94"/>
      <c r="F383" s="95"/>
    </row>
    <row r="384" spans="1:6" x14ac:dyDescent="0.2">
      <c r="A384" s="113"/>
      <c r="B384" s="93">
        <v>44608</v>
      </c>
      <c r="C384" s="94" t="s">
        <v>29</v>
      </c>
      <c r="D384" s="96">
        <v>1100</v>
      </c>
      <c r="E384" s="94"/>
      <c r="F384" s="95"/>
    </row>
    <row r="385" spans="1:6" x14ac:dyDescent="0.2">
      <c r="A385" s="113"/>
      <c r="B385" s="93">
        <v>44609</v>
      </c>
      <c r="C385" s="94" t="s">
        <v>30</v>
      </c>
      <c r="D385" s="96">
        <v>1100</v>
      </c>
      <c r="E385" s="94"/>
      <c r="F385" s="95"/>
    </row>
    <row r="386" spans="1:6" x14ac:dyDescent="0.2">
      <c r="A386" s="113"/>
      <c r="B386" s="93">
        <v>44610</v>
      </c>
      <c r="C386" s="94" t="s">
        <v>31</v>
      </c>
      <c r="D386" s="96">
        <v>1100</v>
      </c>
      <c r="E386" s="94"/>
      <c r="F386" s="95"/>
    </row>
    <row r="387" spans="1:6" x14ac:dyDescent="0.2">
      <c r="A387" s="113"/>
      <c r="B387" s="93">
        <v>44611</v>
      </c>
      <c r="C387" s="94" t="s">
        <v>32</v>
      </c>
      <c r="D387" s="96">
        <v>1100</v>
      </c>
      <c r="E387" s="94"/>
      <c r="F387" s="95"/>
    </row>
    <row r="388" spans="1:6" x14ac:dyDescent="0.2">
      <c r="A388" s="113"/>
      <c r="B388" s="93">
        <v>44612</v>
      </c>
      <c r="C388" s="94" t="s">
        <v>33</v>
      </c>
      <c r="D388" s="96">
        <v>1100</v>
      </c>
      <c r="E388" s="94"/>
      <c r="F388" s="95"/>
    </row>
    <row r="389" spans="1:6" x14ac:dyDescent="0.2">
      <c r="A389" s="110" t="s">
        <v>38</v>
      </c>
      <c r="B389" s="61">
        <v>44613</v>
      </c>
      <c r="C389" s="62" t="s">
        <v>27</v>
      </c>
      <c r="D389" s="97">
        <v>1100</v>
      </c>
      <c r="E389" s="62"/>
      <c r="F389" s="95"/>
    </row>
    <row r="390" spans="1:6" x14ac:dyDescent="0.2">
      <c r="A390" s="110"/>
      <c r="B390" s="61">
        <v>44614</v>
      </c>
      <c r="C390" s="62" t="s">
        <v>28</v>
      </c>
      <c r="D390" s="97">
        <v>1100</v>
      </c>
      <c r="E390" s="62"/>
      <c r="F390" s="95"/>
    </row>
    <row r="391" spans="1:6" x14ac:dyDescent="0.2">
      <c r="A391" s="110"/>
      <c r="B391" s="61">
        <v>44615</v>
      </c>
      <c r="C391" s="62" t="s">
        <v>29</v>
      </c>
      <c r="D391" s="97">
        <v>1100</v>
      </c>
      <c r="E391" s="62"/>
      <c r="F391" s="95"/>
    </row>
    <row r="392" spans="1:6" x14ac:dyDescent="0.2">
      <c r="A392" s="110"/>
      <c r="B392" s="61">
        <v>44616</v>
      </c>
      <c r="C392" s="62" t="s">
        <v>30</v>
      </c>
      <c r="D392" s="97">
        <v>1100</v>
      </c>
      <c r="E392" s="62"/>
      <c r="F392" s="95"/>
    </row>
    <row r="393" spans="1:6" x14ac:dyDescent="0.2">
      <c r="A393" s="110"/>
      <c r="B393" s="61">
        <v>44617</v>
      </c>
      <c r="C393" s="62" t="s">
        <v>31</v>
      </c>
      <c r="D393" s="97"/>
      <c r="E393" s="62">
        <v>1100</v>
      </c>
      <c r="F393" s="95"/>
    </row>
    <row r="394" spans="1:6" x14ac:dyDescent="0.2">
      <c r="A394" s="110"/>
      <c r="B394" s="61">
        <v>44618</v>
      </c>
      <c r="C394" s="62" t="s">
        <v>32</v>
      </c>
      <c r="D394" s="97">
        <v>1100</v>
      </c>
      <c r="E394" s="62"/>
      <c r="F394" s="95"/>
    </row>
    <row r="395" spans="1:6" x14ac:dyDescent="0.2">
      <c r="A395" s="110"/>
      <c r="B395" s="61">
        <v>44619</v>
      </c>
      <c r="C395" s="62" t="s">
        <v>33</v>
      </c>
      <c r="D395" s="97">
        <v>1100</v>
      </c>
      <c r="E395" s="62"/>
      <c r="F395" s="95"/>
    </row>
    <row r="396" spans="1:6" x14ac:dyDescent="0.2">
      <c r="A396" s="113" t="s">
        <v>39</v>
      </c>
      <c r="B396" s="93">
        <v>44620</v>
      </c>
      <c r="C396" s="94" t="s">
        <v>27</v>
      </c>
      <c r="D396" s="96">
        <v>1100</v>
      </c>
      <c r="E396" s="94"/>
      <c r="F396" s="95"/>
    </row>
    <row r="397" spans="1:6" x14ac:dyDescent="0.2">
      <c r="A397" s="113"/>
      <c r="B397" s="93">
        <v>44621</v>
      </c>
      <c r="C397" s="94" t="s">
        <v>28</v>
      </c>
      <c r="D397" s="96"/>
      <c r="E397" s="94">
        <v>1100</v>
      </c>
      <c r="F397" s="95"/>
    </row>
    <row r="398" spans="1:6" x14ac:dyDescent="0.2">
      <c r="A398" s="113"/>
      <c r="B398" s="93">
        <v>44622</v>
      </c>
      <c r="C398" s="94" t="s">
        <v>29</v>
      </c>
      <c r="D398" s="96"/>
      <c r="E398" s="94">
        <v>1100</v>
      </c>
      <c r="F398" s="95"/>
    </row>
    <row r="399" spans="1:6" x14ac:dyDescent="0.2">
      <c r="A399" s="113"/>
      <c r="B399" s="93">
        <v>44623</v>
      </c>
      <c r="C399" s="94" t="s">
        <v>30</v>
      </c>
      <c r="D399" s="96"/>
      <c r="E399" s="94">
        <v>1100</v>
      </c>
      <c r="F399" s="95"/>
    </row>
    <row r="400" spans="1:6" x14ac:dyDescent="0.2">
      <c r="A400" s="113"/>
      <c r="B400" s="93">
        <v>44624</v>
      </c>
      <c r="C400" s="94" t="s">
        <v>31</v>
      </c>
      <c r="D400" s="96">
        <v>1100</v>
      </c>
      <c r="E400" s="94"/>
      <c r="F400" s="95"/>
    </row>
    <row r="401" spans="1:6" x14ac:dyDescent="0.2">
      <c r="A401" s="113"/>
      <c r="B401" s="93">
        <v>44625</v>
      </c>
      <c r="C401" s="94" t="s">
        <v>32</v>
      </c>
      <c r="D401" s="96">
        <v>1100</v>
      </c>
      <c r="E401" s="94"/>
      <c r="F401" s="95"/>
    </row>
    <row r="402" spans="1:6" x14ac:dyDescent="0.2">
      <c r="A402" s="113"/>
      <c r="B402" s="93">
        <v>44626</v>
      </c>
      <c r="C402" s="94" t="s">
        <v>33</v>
      </c>
      <c r="D402" s="96">
        <v>1100</v>
      </c>
      <c r="E402" s="94"/>
      <c r="F402" s="95"/>
    </row>
    <row r="403" spans="1:6" x14ac:dyDescent="0.2">
      <c r="A403" s="110" t="s">
        <v>40</v>
      </c>
      <c r="B403" s="61">
        <v>44627</v>
      </c>
      <c r="C403" s="62" t="s">
        <v>27</v>
      </c>
      <c r="D403" s="97">
        <v>1100</v>
      </c>
      <c r="E403" s="62"/>
      <c r="F403" s="92"/>
    </row>
    <row r="404" spans="1:6" x14ac:dyDescent="0.2">
      <c r="A404" s="110"/>
      <c r="B404" s="61">
        <v>44628</v>
      </c>
      <c r="C404" s="62" t="s">
        <v>28</v>
      </c>
      <c r="D404" s="97"/>
      <c r="E404" s="62">
        <v>1100</v>
      </c>
      <c r="F404" s="92"/>
    </row>
    <row r="405" spans="1:6" x14ac:dyDescent="0.2">
      <c r="A405" s="110"/>
      <c r="B405" s="61">
        <v>44629</v>
      </c>
      <c r="C405" s="62" t="s">
        <v>29</v>
      </c>
      <c r="D405" s="97"/>
      <c r="E405" s="62">
        <v>1100</v>
      </c>
      <c r="F405" s="92"/>
    </row>
    <row r="406" spans="1:6" x14ac:dyDescent="0.2">
      <c r="A406" s="110"/>
      <c r="B406" s="61">
        <v>44630</v>
      </c>
      <c r="C406" s="62" t="s">
        <v>30</v>
      </c>
      <c r="D406" s="97"/>
      <c r="E406" s="62">
        <v>1100</v>
      </c>
      <c r="F406" s="92"/>
    </row>
    <row r="407" spans="1:6" x14ac:dyDescent="0.2">
      <c r="A407" s="110"/>
      <c r="B407" s="61">
        <v>44631</v>
      </c>
      <c r="C407" s="62" t="s">
        <v>31</v>
      </c>
      <c r="D407" s="97">
        <v>1100</v>
      </c>
      <c r="E407" s="62"/>
      <c r="F407" s="92"/>
    </row>
    <row r="408" spans="1:6" x14ac:dyDescent="0.2">
      <c r="A408" s="110"/>
      <c r="B408" s="61">
        <v>44632</v>
      </c>
      <c r="C408" s="62" t="s">
        <v>32</v>
      </c>
      <c r="D408" s="97">
        <v>1100</v>
      </c>
      <c r="E408" s="62"/>
      <c r="F408" s="92"/>
    </row>
    <row r="409" spans="1:6" x14ac:dyDescent="0.2">
      <c r="A409" s="110"/>
      <c r="B409" s="61">
        <v>44633</v>
      </c>
      <c r="C409" s="62" t="s">
        <v>33</v>
      </c>
      <c r="D409" s="97">
        <v>1100</v>
      </c>
      <c r="E409" s="62"/>
      <c r="F409" s="92"/>
    </row>
    <row r="410" spans="1:6" x14ac:dyDescent="0.2">
      <c r="A410" s="113" t="s">
        <v>41</v>
      </c>
      <c r="B410" s="93">
        <v>44634</v>
      </c>
      <c r="C410" s="94" t="s">
        <v>27</v>
      </c>
      <c r="D410" s="96">
        <v>1100</v>
      </c>
      <c r="E410" s="94"/>
      <c r="F410" s="92"/>
    </row>
    <row r="411" spans="1:6" x14ac:dyDescent="0.2">
      <c r="A411" s="113"/>
      <c r="B411" s="93">
        <v>44635</v>
      </c>
      <c r="C411" s="94" t="s">
        <v>28</v>
      </c>
      <c r="D411" s="96">
        <v>1100</v>
      </c>
      <c r="E411" s="94"/>
      <c r="F411" s="92"/>
    </row>
    <row r="412" spans="1:6" x14ac:dyDescent="0.2">
      <c r="A412" s="113"/>
      <c r="B412" s="93">
        <v>44636</v>
      </c>
      <c r="C412" s="94" t="s">
        <v>29</v>
      </c>
      <c r="D412" s="96"/>
      <c r="E412" s="94">
        <v>1100</v>
      </c>
      <c r="F412" s="92"/>
    </row>
    <row r="413" spans="1:6" x14ac:dyDescent="0.2">
      <c r="A413" s="113"/>
      <c r="B413" s="93">
        <v>44637</v>
      </c>
      <c r="C413" s="94" t="s">
        <v>30</v>
      </c>
      <c r="D413" s="96"/>
      <c r="E413" s="94">
        <v>1100</v>
      </c>
      <c r="F413" s="92"/>
    </row>
    <row r="414" spans="1:6" x14ac:dyDescent="0.2">
      <c r="A414" s="113"/>
      <c r="B414" s="93">
        <v>44638</v>
      </c>
      <c r="C414" s="94" t="s">
        <v>31</v>
      </c>
      <c r="D414" s="96">
        <v>1100</v>
      </c>
      <c r="E414" s="94"/>
      <c r="F414" s="92"/>
    </row>
    <row r="415" spans="1:6" x14ac:dyDescent="0.2">
      <c r="A415" s="113"/>
      <c r="B415" s="93">
        <v>44639</v>
      </c>
      <c r="C415" s="94" t="s">
        <v>32</v>
      </c>
      <c r="D415" s="96">
        <v>1100</v>
      </c>
      <c r="E415" s="94"/>
      <c r="F415" s="92"/>
    </row>
    <row r="416" spans="1:6" x14ac:dyDescent="0.2">
      <c r="A416" s="113"/>
      <c r="B416" s="93">
        <v>44640</v>
      </c>
      <c r="C416" s="94" t="s">
        <v>33</v>
      </c>
      <c r="D416" s="96">
        <v>1100</v>
      </c>
      <c r="E416" s="94"/>
      <c r="F416" s="92"/>
    </row>
    <row r="417" spans="1:6" x14ac:dyDescent="0.2">
      <c r="A417" s="110" t="s">
        <v>42</v>
      </c>
      <c r="B417" s="61">
        <v>44641</v>
      </c>
      <c r="C417" s="62" t="s">
        <v>27</v>
      </c>
      <c r="D417" s="97">
        <v>1100</v>
      </c>
      <c r="E417" s="62"/>
      <c r="F417" s="92"/>
    </row>
    <row r="418" spans="1:6" x14ac:dyDescent="0.2">
      <c r="A418" s="110"/>
      <c r="B418" s="61">
        <v>44642</v>
      </c>
      <c r="C418" s="62" t="s">
        <v>28</v>
      </c>
      <c r="D418" s="97">
        <v>1100</v>
      </c>
      <c r="E418" s="62"/>
      <c r="F418" s="92"/>
    </row>
    <row r="419" spans="1:6" x14ac:dyDescent="0.2">
      <c r="A419" s="110"/>
      <c r="B419" s="61">
        <v>44643</v>
      </c>
      <c r="C419" s="62" t="s">
        <v>29</v>
      </c>
      <c r="D419" s="97"/>
      <c r="E419" s="62">
        <v>1100</v>
      </c>
      <c r="F419" s="92"/>
    </row>
    <row r="420" spans="1:6" x14ac:dyDescent="0.2">
      <c r="A420" s="110"/>
      <c r="B420" s="61">
        <v>44644</v>
      </c>
      <c r="C420" s="62" t="s">
        <v>30</v>
      </c>
      <c r="D420" s="97"/>
      <c r="E420" s="62">
        <v>1100</v>
      </c>
      <c r="F420" s="92"/>
    </row>
    <row r="421" spans="1:6" x14ac:dyDescent="0.2">
      <c r="A421" s="110"/>
      <c r="B421" s="61">
        <v>44645</v>
      </c>
      <c r="C421" s="62" t="s">
        <v>31</v>
      </c>
      <c r="D421" s="97">
        <v>1100</v>
      </c>
      <c r="E421" s="62"/>
      <c r="F421" s="92"/>
    </row>
    <row r="422" spans="1:6" x14ac:dyDescent="0.2">
      <c r="A422" s="110"/>
      <c r="B422" s="61">
        <v>44646</v>
      </c>
      <c r="C422" s="62" t="s">
        <v>32</v>
      </c>
      <c r="D422" s="97">
        <v>1100</v>
      </c>
      <c r="E422" s="62"/>
      <c r="F422" s="92"/>
    </row>
    <row r="423" spans="1:6" x14ac:dyDescent="0.2">
      <c r="A423" s="110"/>
      <c r="B423" s="61">
        <v>44647</v>
      </c>
      <c r="C423" s="62" t="s">
        <v>33</v>
      </c>
      <c r="D423" s="97">
        <v>1100</v>
      </c>
      <c r="E423" s="62"/>
      <c r="F423" s="92"/>
    </row>
    <row r="424" spans="1:6" x14ac:dyDescent="0.2">
      <c r="A424" s="113" t="s">
        <v>43</v>
      </c>
      <c r="B424" s="93">
        <v>44648</v>
      </c>
      <c r="C424" s="94" t="s">
        <v>27</v>
      </c>
      <c r="D424" s="96">
        <v>1100</v>
      </c>
      <c r="E424" s="94"/>
      <c r="F424" s="92"/>
    </row>
    <row r="425" spans="1:6" x14ac:dyDescent="0.2">
      <c r="A425" s="113"/>
      <c r="B425" s="93">
        <v>44649</v>
      </c>
      <c r="C425" s="94" t="s">
        <v>28</v>
      </c>
      <c r="D425" s="96">
        <v>1100</v>
      </c>
      <c r="E425" s="94"/>
      <c r="F425" s="92"/>
    </row>
    <row r="426" spans="1:6" x14ac:dyDescent="0.2">
      <c r="A426" s="113"/>
      <c r="B426" s="93">
        <v>44650</v>
      </c>
      <c r="C426" s="94" t="s">
        <v>29</v>
      </c>
      <c r="D426" s="96"/>
      <c r="E426" s="94">
        <v>1100</v>
      </c>
      <c r="F426" s="92"/>
    </row>
    <row r="427" spans="1:6" x14ac:dyDescent="0.2">
      <c r="A427" s="113"/>
      <c r="B427" s="93">
        <v>44651</v>
      </c>
      <c r="C427" s="94" t="s">
        <v>30</v>
      </c>
      <c r="D427" s="96"/>
      <c r="E427" s="94">
        <v>1100</v>
      </c>
      <c r="F427" s="92"/>
    </row>
    <row r="428" spans="1:6" x14ac:dyDescent="0.2">
      <c r="A428" s="113"/>
      <c r="B428" s="93">
        <v>44652</v>
      </c>
      <c r="C428" s="94" t="s">
        <v>31</v>
      </c>
      <c r="D428" s="96">
        <v>1100</v>
      </c>
      <c r="E428" s="94"/>
      <c r="F428" s="92"/>
    </row>
    <row r="429" spans="1:6" x14ac:dyDescent="0.2">
      <c r="A429" s="113"/>
      <c r="B429" s="93">
        <v>44653</v>
      </c>
      <c r="C429" s="94" t="s">
        <v>32</v>
      </c>
      <c r="D429" s="96">
        <v>1100</v>
      </c>
      <c r="E429" s="94"/>
      <c r="F429" s="92"/>
    </row>
    <row r="430" spans="1:6" x14ac:dyDescent="0.2">
      <c r="A430" s="113"/>
      <c r="B430" s="93">
        <v>44654</v>
      </c>
      <c r="C430" s="94" t="s">
        <v>33</v>
      </c>
      <c r="D430" s="96">
        <v>1100</v>
      </c>
      <c r="E430" s="94"/>
      <c r="F430" s="92"/>
    </row>
    <row r="431" spans="1:6" x14ac:dyDescent="0.2">
      <c r="A431" s="110" t="s">
        <v>44</v>
      </c>
      <c r="B431" s="61">
        <v>44655</v>
      </c>
      <c r="C431" s="62" t="s">
        <v>27</v>
      </c>
      <c r="D431" s="97">
        <v>1100</v>
      </c>
      <c r="E431" s="62"/>
      <c r="F431" s="81"/>
    </row>
    <row r="432" spans="1:6" x14ac:dyDescent="0.2">
      <c r="A432" s="110"/>
      <c r="B432" s="61">
        <v>44656</v>
      </c>
      <c r="C432" s="62" t="s">
        <v>28</v>
      </c>
      <c r="D432" s="97"/>
      <c r="E432" s="62">
        <v>1100</v>
      </c>
      <c r="F432" s="81"/>
    </row>
    <row r="433" spans="1:6" x14ac:dyDescent="0.2">
      <c r="A433" s="110"/>
      <c r="B433" s="61">
        <v>44657</v>
      </c>
      <c r="C433" s="62" t="s">
        <v>29</v>
      </c>
      <c r="D433" s="97"/>
      <c r="E433" s="62">
        <v>1100</v>
      </c>
      <c r="F433" s="81"/>
    </row>
    <row r="434" spans="1:6" x14ac:dyDescent="0.2">
      <c r="A434" s="110"/>
      <c r="B434" s="61">
        <v>44658</v>
      </c>
      <c r="C434" s="62" t="s">
        <v>30</v>
      </c>
      <c r="D434" s="97">
        <v>1100</v>
      </c>
      <c r="E434" s="62"/>
      <c r="F434" s="81"/>
    </row>
    <row r="435" spans="1:6" x14ac:dyDescent="0.2">
      <c r="A435" s="110"/>
      <c r="B435" s="61">
        <v>44659</v>
      </c>
      <c r="C435" s="62" t="s">
        <v>31</v>
      </c>
      <c r="D435" s="97">
        <v>1100</v>
      </c>
      <c r="E435" s="62"/>
      <c r="F435" s="81"/>
    </row>
    <row r="436" spans="1:6" x14ac:dyDescent="0.2">
      <c r="A436" s="110"/>
      <c r="B436" s="61">
        <v>44660</v>
      </c>
      <c r="C436" s="62" t="s">
        <v>32</v>
      </c>
      <c r="D436" s="97">
        <v>1100</v>
      </c>
      <c r="E436" s="62"/>
      <c r="F436" s="81"/>
    </row>
    <row r="437" spans="1:6" x14ac:dyDescent="0.2">
      <c r="A437" s="110"/>
      <c r="B437" s="61">
        <v>44661</v>
      </c>
      <c r="C437" s="62" t="s">
        <v>33</v>
      </c>
      <c r="D437" s="97">
        <v>1100</v>
      </c>
      <c r="E437" s="62"/>
      <c r="F437" s="81"/>
    </row>
    <row r="438" spans="1:6" x14ac:dyDescent="0.2">
      <c r="A438" s="113" t="s">
        <v>45</v>
      </c>
      <c r="B438" s="93">
        <v>44662</v>
      </c>
      <c r="C438" s="94" t="s">
        <v>27</v>
      </c>
      <c r="D438" s="96">
        <v>1100</v>
      </c>
      <c r="E438" s="94"/>
      <c r="F438" s="81"/>
    </row>
    <row r="439" spans="1:6" x14ac:dyDescent="0.2">
      <c r="A439" s="113"/>
      <c r="B439" s="93">
        <v>44663</v>
      </c>
      <c r="C439" s="94" t="s">
        <v>28</v>
      </c>
      <c r="D439" s="96"/>
      <c r="E439" s="94">
        <v>1100</v>
      </c>
      <c r="F439" s="81"/>
    </row>
    <row r="440" spans="1:6" x14ac:dyDescent="0.2">
      <c r="A440" s="113"/>
      <c r="B440" s="93">
        <v>44664</v>
      </c>
      <c r="C440" s="94" t="s">
        <v>29</v>
      </c>
      <c r="D440" s="96"/>
      <c r="E440" s="94">
        <v>1100</v>
      </c>
      <c r="F440" s="81"/>
    </row>
    <row r="441" spans="1:6" x14ac:dyDescent="0.2">
      <c r="A441" s="113"/>
      <c r="B441" s="93">
        <v>44665</v>
      </c>
      <c r="C441" s="94" t="s">
        <v>30</v>
      </c>
      <c r="D441" s="96">
        <v>1100</v>
      </c>
      <c r="E441" s="94"/>
      <c r="F441" s="81"/>
    </row>
    <row r="442" spans="1:6" x14ac:dyDescent="0.2">
      <c r="A442" s="113"/>
      <c r="B442" s="93">
        <v>44666</v>
      </c>
      <c r="C442" s="94" t="s">
        <v>31</v>
      </c>
      <c r="D442" s="96">
        <v>1100</v>
      </c>
      <c r="E442" s="94"/>
      <c r="F442" s="81"/>
    </row>
    <row r="443" spans="1:6" x14ac:dyDescent="0.2">
      <c r="A443" s="113"/>
      <c r="B443" s="93">
        <v>44667</v>
      </c>
      <c r="C443" s="94" t="s">
        <v>32</v>
      </c>
      <c r="D443" s="96">
        <v>1100</v>
      </c>
      <c r="E443" s="94"/>
      <c r="F443" s="81"/>
    </row>
    <row r="444" spans="1:6" x14ac:dyDescent="0.2">
      <c r="A444" s="113"/>
      <c r="B444" s="93">
        <v>44668</v>
      </c>
      <c r="C444" s="94" t="s">
        <v>33</v>
      </c>
      <c r="D444" s="96">
        <v>1100</v>
      </c>
      <c r="E444" s="94"/>
      <c r="F444" s="81"/>
    </row>
    <row r="445" spans="1:6" x14ac:dyDescent="0.2">
      <c r="A445" s="110" t="s">
        <v>46</v>
      </c>
      <c r="B445" s="61">
        <v>44669</v>
      </c>
      <c r="C445" s="62" t="s">
        <v>27</v>
      </c>
      <c r="D445" s="97">
        <v>1100</v>
      </c>
      <c r="E445" s="62"/>
      <c r="F445" s="81"/>
    </row>
    <row r="446" spans="1:6" x14ac:dyDescent="0.2">
      <c r="A446" s="110"/>
      <c r="B446" s="61">
        <v>44670</v>
      </c>
      <c r="C446" s="62" t="s">
        <v>28</v>
      </c>
      <c r="D446" s="97">
        <v>1100</v>
      </c>
      <c r="E446" s="62"/>
      <c r="F446" s="81"/>
    </row>
    <row r="447" spans="1:6" x14ac:dyDescent="0.2">
      <c r="A447" s="110"/>
      <c r="B447" s="61">
        <v>44671</v>
      </c>
      <c r="C447" s="62" t="s">
        <v>29</v>
      </c>
      <c r="D447" s="97"/>
      <c r="E447" s="62">
        <v>1100</v>
      </c>
      <c r="F447" s="81"/>
    </row>
    <row r="448" spans="1:6" x14ac:dyDescent="0.2">
      <c r="A448" s="110"/>
      <c r="B448" s="61">
        <v>44672</v>
      </c>
      <c r="C448" s="62" t="s">
        <v>30</v>
      </c>
      <c r="D448" s="97">
        <v>1100</v>
      </c>
      <c r="E448" s="62"/>
      <c r="F448" s="81"/>
    </row>
    <row r="449" spans="1:6" x14ac:dyDescent="0.2">
      <c r="A449" s="110"/>
      <c r="B449" s="61">
        <v>44673</v>
      </c>
      <c r="C449" s="62" t="s">
        <v>31</v>
      </c>
      <c r="D449" s="97">
        <v>1100</v>
      </c>
      <c r="E449" s="62"/>
      <c r="F449" s="81"/>
    </row>
    <row r="450" spans="1:6" x14ac:dyDescent="0.2">
      <c r="A450" s="110"/>
      <c r="B450" s="61">
        <v>44674</v>
      </c>
      <c r="C450" s="62" t="s">
        <v>32</v>
      </c>
      <c r="D450" s="97">
        <v>1100</v>
      </c>
      <c r="E450" s="62"/>
      <c r="F450" s="81"/>
    </row>
    <row r="451" spans="1:6" x14ac:dyDescent="0.2">
      <c r="A451" s="110"/>
      <c r="B451" s="61">
        <v>44675</v>
      </c>
      <c r="C451" s="62" t="s">
        <v>33</v>
      </c>
      <c r="D451" s="97">
        <v>1100</v>
      </c>
      <c r="E451" s="62"/>
      <c r="F451" s="81"/>
    </row>
    <row r="452" spans="1:6" x14ac:dyDescent="0.2">
      <c r="A452" s="113" t="s">
        <v>47</v>
      </c>
      <c r="B452" s="93">
        <v>44676</v>
      </c>
      <c r="C452" s="94" t="s">
        <v>27</v>
      </c>
      <c r="D452" s="96">
        <v>1100</v>
      </c>
      <c r="E452" s="94"/>
      <c r="F452" s="81"/>
    </row>
    <row r="453" spans="1:6" x14ac:dyDescent="0.2">
      <c r="A453" s="113"/>
      <c r="B453" s="93">
        <v>44677</v>
      </c>
      <c r="C453" s="94" t="s">
        <v>28</v>
      </c>
      <c r="D453" s="96">
        <v>1100</v>
      </c>
      <c r="E453" s="94"/>
      <c r="F453" s="81"/>
    </row>
    <row r="454" spans="1:6" x14ac:dyDescent="0.2">
      <c r="A454" s="113"/>
      <c r="B454" s="93">
        <v>44678</v>
      </c>
      <c r="C454" s="94" t="s">
        <v>29</v>
      </c>
      <c r="D454" s="96"/>
      <c r="E454" s="94">
        <v>1100</v>
      </c>
      <c r="F454" s="81"/>
    </row>
    <row r="455" spans="1:6" x14ac:dyDescent="0.2">
      <c r="A455" s="113"/>
      <c r="B455" s="93">
        <v>44679</v>
      </c>
      <c r="C455" s="94" t="s">
        <v>30</v>
      </c>
      <c r="D455" s="96">
        <v>1100</v>
      </c>
      <c r="E455" s="94"/>
      <c r="F455" s="81"/>
    </row>
    <row r="456" spans="1:6" x14ac:dyDescent="0.2">
      <c r="A456" s="113"/>
      <c r="B456" s="93">
        <v>44680</v>
      </c>
      <c r="C456" s="94" t="s">
        <v>31</v>
      </c>
      <c r="D456" s="96">
        <v>1100</v>
      </c>
      <c r="E456" s="94"/>
      <c r="F456" s="81"/>
    </row>
    <row r="457" spans="1:6" x14ac:dyDescent="0.2">
      <c r="A457" s="113"/>
      <c r="B457" s="93">
        <v>44681</v>
      </c>
      <c r="C457" s="94" t="s">
        <v>32</v>
      </c>
      <c r="D457" s="96">
        <v>1100</v>
      </c>
      <c r="E457" s="94"/>
      <c r="F457" s="81"/>
    </row>
    <row r="458" spans="1:6" x14ac:dyDescent="0.2">
      <c r="A458" s="113"/>
      <c r="B458" s="93">
        <v>44682</v>
      </c>
      <c r="C458" s="94" t="s">
        <v>33</v>
      </c>
      <c r="D458" s="96">
        <v>1100</v>
      </c>
      <c r="E458" s="94"/>
      <c r="F458" s="81"/>
    </row>
    <row r="459" spans="1:6" x14ac:dyDescent="0.2">
      <c r="A459" s="110" t="s">
        <v>48</v>
      </c>
      <c r="B459" s="61">
        <v>44683</v>
      </c>
      <c r="C459" s="62" t="s">
        <v>27</v>
      </c>
      <c r="D459" s="97"/>
      <c r="E459" s="62">
        <v>1100</v>
      </c>
      <c r="F459" s="70"/>
    </row>
    <row r="460" spans="1:6" x14ac:dyDescent="0.2">
      <c r="A460" s="110"/>
      <c r="B460" s="61">
        <v>44684</v>
      </c>
      <c r="C460" s="62" t="s">
        <v>28</v>
      </c>
      <c r="D460" s="97"/>
      <c r="E460" s="62">
        <v>1100</v>
      </c>
      <c r="F460" s="70"/>
    </row>
    <row r="461" spans="1:6" x14ac:dyDescent="0.2">
      <c r="A461" s="110"/>
      <c r="B461" s="61">
        <v>44685</v>
      </c>
      <c r="C461" s="62" t="s">
        <v>29</v>
      </c>
      <c r="D461" s="97">
        <v>1100</v>
      </c>
      <c r="E461" s="62"/>
      <c r="F461" s="70"/>
    </row>
    <row r="462" spans="1:6" x14ac:dyDescent="0.2">
      <c r="A462" s="110"/>
      <c r="B462" s="61">
        <v>44686</v>
      </c>
      <c r="C462" s="62" t="s">
        <v>30</v>
      </c>
      <c r="D462" s="97">
        <v>1100</v>
      </c>
      <c r="E462" s="62"/>
      <c r="F462" s="70"/>
    </row>
    <row r="463" spans="1:6" x14ac:dyDescent="0.2">
      <c r="A463" s="110"/>
      <c r="B463" s="61">
        <v>44687</v>
      </c>
      <c r="C463" s="62" t="s">
        <v>31</v>
      </c>
      <c r="D463" s="97">
        <v>1100</v>
      </c>
      <c r="E463" s="62"/>
      <c r="F463" s="70"/>
    </row>
    <row r="464" spans="1:6" x14ac:dyDescent="0.2">
      <c r="A464" s="110"/>
      <c r="B464" s="61">
        <v>44688</v>
      </c>
      <c r="C464" s="62" t="s">
        <v>32</v>
      </c>
      <c r="D464" s="97">
        <v>1100</v>
      </c>
      <c r="E464" s="62"/>
      <c r="F464" s="70"/>
    </row>
    <row r="465" spans="1:6" x14ac:dyDescent="0.2">
      <c r="A465" s="110"/>
      <c r="B465" s="61">
        <v>44689</v>
      </c>
      <c r="C465" s="62" t="s">
        <v>33</v>
      </c>
      <c r="D465" s="97">
        <v>1100</v>
      </c>
      <c r="E465" s="62"/>
      <c r="F465" s="70"/>
    </row>
    <row r="466" spans="1:6" x14ac:dyDescent="0.2">
      <c r="A466" s="113" t="s">
        <v>49</v>
      </c>
      <c r="B466" s="93">
        <v>44690</v>
      </c>
      <c r="C466" s="94" t="s">
        <v>27</v>
      </c>
      <c r="D466" s="96"/>
      <c r="E466" s="94">
        <v>1100</v>
      </c>
      <c r="F466" s="70"/>
    </row>
    <row r="467" spans="1:6" x14ac:dyDescent="0.2">
      <c r="A467" s="113"/>
      <c r="B467" s="93">
        <v>44691</v>
      </c>
      <c r="C467" s="94" t="s">
        <v>28</v>
      </c>
      <c r="D467" s="96">
        <v>1100</v>
      </c>
      <c r="E467" s="94"/>
      <c r="F467" s="70"/>
    </row>
    <row r="468" spans="1:6" x14ac:dyDescent="0.2">
      <c r="A468" s="113"/>
      <c r="B468" s="93">
        <v>44692</v>
      </c>
      <c r="C468" s="94" t="s">
        <v>29</v>
      </c>
      <c r="D468" s="96">
        <v>1100</v>
      </c>
      <c r="E468" s="94"/>
      <c r="F468" s="70"/>
    </row>
    <row r="469" spans="1:6" x14ac:dyDescent="0.2">
      <c r="A469" s="113"/>
      <c r="B469" s="93">
        <v>44693</v>
      </c>
      <c r="C469" s="94" t="s">
        <v>30</v>
      </c>
      <c r="D469" s="96"/>
      <c r="E469" s="94">
        <v>1100</v>
      </c>
      <c r="F469" s="70"/>
    </row>
    <row r="470" spans="1:6" x14ac:dyDescent="0.2">
      <c r="A470" s="113"/>
      <c r="B470" s="93">
        <v>44694</v>
      </c>
      <c r="C470" s="94" t="s">
        <v>31</v>
      </c>
      <c r="D470" s="96">
        <v>1100</v>
      </c>
      <c r="E470" s="94"/>
      <c r="F470" s="70"/>
    </row>
    <row r="471" spans="1:6" x14ac:dyDescent="0.2">
      <c r="A471" s="113"/>
      <c r="B471" s="93">
        <v>44695</v>
      </c>
      <c r="C471" s="94" t="s">
        <v>32</v>
      </c>
      <c r="D471" s="96">
        <v>1100</v>
      </c>
      <c r="E471" s="94"/>
      <c r="F471" s="70"/>
    </row>
    <row r="472" spans="1:6" x14ac:dyDescent="0.2">
      <c r="A472" s="113"/>
      <c r="B472" s="93">
        <v>44696</v>
      </c>
      <c r="C472" s="94" t="s">
        <v>33</v>
      </c>
      <c r="D472" s="96">
        <v>1100</v>
      </c>
      <c r="E472" s="94"/>
      <c r="F472" s="70"/>
    </row>
    <row r="473" spans="1:6" x14ac:dyDescent="0.2">
      <c r="A473" s="110" t="s">
        <v>50</v>
      </c>
      <c r="B473" s="61">
        <v>44697</v>
      </c>
      <c r="C473" s="62" t="s">
        <v>27</v>
      </c>
      <c r="D473" s="97"/>
      <c r="E473" s="62">
        <v>1100</v>
      </c>
      <c r="F473" s="70"/>
    </row>
    <row r="474" spans="1:6" x14ac:dyDescent="0.2">
      <c r="A474" s="110"/>
      <c r="B474" s="61">
        <v>44698</v>
      </c>
      <c r="C474" s="62" t="s">
        <v>28</v>
      </c>
      <c r="D474" s="97">
        <v>1100</v>
      </c>
      <c r="E474" s="62"/>
      <c r="F474" s="70"/>
    </row>
    <row r="475" spans="1:6" x14ac:dyDescent="0.2">
      <c r="A475" s="110"/>
      <c r="B475" s="61">
        <v>44699</v>
      </c>
      <c r="C475" s="62" t="s">
        <v>29</v>
      </c>
      <c r="D475" s="97"/>
      <c r="E475" s="62">
        <v>1100</v>
      </c>
      <c r="F475" s="70"/>
    </row>
    <row r="476" spans="1:6" x14ac:dyDescent="0.2">
      <c r="A476" s="110"/>
      <c r="B476" s="61">
        <v>44700</v>
      </c>
      <c r="C476" s="62" t="s">
        <v>30</v>
      </c>
      <c r="D476" s="97">
        <v>1100</v>
      </c>
      <c r="E476" s="62"/>
      <c r="F476" s="70"/>
    </row>
    <row r="477" spans="1:6" x14ac:dyDescent="0.2">
      <c r="A477" s="110"/>
      <c r="B477" s="61">
        <v>44701</v>
      </c>
      <c r="C477" s="62" t="s">
        <v>31</v>
      </c>
      <c r="D477" s="97">
        <v>1100</v>
      </c>
      <c r="E477" s="62"/>
      <c r="F477" s="70"/>
    </row>
    <row r="478" spans="1:6" x14ac:dyDescent="0.2">
      <c r="A478" s="110"/>
      <c r="B478" s="61">
        <v>44702</v>
      </c>
      <c r="C478" s="62" t="s">
        <v>32</v>
      </c>
      <c r="D478" s="97">
        <v>1100</v>
      </c>
      <c r="E478" s="62"/>
      <c r="F478" s="70"/>
    </row>
    <row r="479" spans="1:6" x14ac:dyDescent="0.2">
      <c r="A479" s="110"/>
      <c r="B479" s="61">
        <v>44703</v>
      </c>
      <c r="C479" s="62" t="s">
        <v>33</v>
      </c>
      <c r="D479" s="97">
        <v>1100</v>
      </c>
      <c r="E479" s="62"/>
      <c r="F479" s="70"/>
    </row>
    <row r="480" spans="1:6" x14ac:dyDescent="0.2">
      <c r="A480" s="113" t="s">
        <v>51</v>
      </c>
      <c r="B480" s="93">
        <v>44704</v>
      </c>
      <c r="C480" s="94" t="s">
        <v>27</v>
      </c>
      <c r="D480" s="96"/>
      <c r="E480" s="94">
        <v>1100</v>
      </c>
      <c r="F480" s="70"/>
    </row>
    <row r="481" spans="1:6" x14ac:dyDescent="0.2">
      <c r="A481" s="113"/>
      <c r="B481" s="93">
        <v>44705</v>
      </c>
      <c r="C481" s="94" t="s">
        <v>28</v>
      </c>
      <c r="D481" s="96">
        <v>1100</v>
      </c>
      <c r="E481" s="94"/>
      <c r="F481" s="70"/>
    </row>
    <row r="482" spans="1:6" x14ac:dyDescent="0.2">
      <c r="A482" s="113"/>
      <c r="B482" s="93">
        <v>44706</v>
      </c>
      <c r="C482" s="94" t="s">
        <v>29</v>
      </c>
      <c r="D482" s="96">
        <v>1100</v>
      </c>
      <c r="E482" s="94"/>
      <c r="F482" s="70"/>
    </row>
    <row r="483" spans="1:6" x14ac:dyDescent="0.2">
      <c r="A483" s="113"/>
      <c r="B483" s="93">
        <v>44707</v>
      </c>
      <c r="C483" s="94" t="s">
        <v>30</v>
      </c>
      <c r="D483" s="96">
        <v>1100</v>
      </c>
      <c r="E483" s="94"/>
      <c r="F483" s="70"/>
    </row>
    <row r="484" spans="1:6" x14ac:dyDescent="0.2">
      <c r="A484" s="113"/>
      <c r="B484" s="93">
        <v>44708</v>
      </c>
      <c r="C484" s="94" t="s">
        <v>31</v>
      </c>
      <c r="D484" s="96">
        <v>1100</v>
      </c>
      <c r="E484" s="94"/>
      <c r="F484" s="70"/>
    </row>
    <row r="485" spans="1:6" x14ac:dyDescent="0.2">
      <c r="A485" s="113"/>
      <c r="B485" s="93">
        <v>44709</v>
      </c>
      <c r="C485" s="94" t="s">
        <v>32</v>
      </c>
      <c r="D485" s="96">
        <v>1100</v>
      </c>
      <c r="E485" s="94"/>
      <c r="F485" s="70"/>
    </row>
    <row r="486" spans="1:6" x14ac:dyDescent="0.2">
      <c r="A486" s="113"/>
      <c r="B486" s="93">
        <v>44710</v>
      </c>
      <c r="C486" s="94" t="s">
        <v>33</v>
      </c>
      <c r="D486" s="96">
        <v>1100</v>
      </c>
      <c r="E486" s="94"/>
      <c r="F486" s="70"/>
    </row>
    <row r="487" spans="1:6" x14ac:dyDescent="0.2">
      <c r="A487" s="110" t="s">
        <v>52</v>
      </c>
      <c r="B487" s="61">
        <v>44711</v>
      </c>
      <c r="C487" s="62" t="s">
        <v>27</v>
      </c>
      <c r="D487" s="97"/>
      <c r="E487" s="62">
        <v>1100</v>
      </c>
      <c r="F487" s="70"/>
    </row>
    <row r="488" spans="1:6" x14ac:dyDescent="0.2">
      <c r="A488" s="110"/>
      <c r="B488" s="61">
        <v>44712</v>
      </c>
      <c r="C488" s="62" t="s">
        <v>28</v>
      </c>
      <c r="D488" s="97">
        <v>1100</v>
      </c>
      <c r="E488" s="62"/>
      <c r="F488" s="70"/>
    </row>
    <row r="489" spans="1:6" x14ac:dyDescent="0.2">
      <c r="A489" s="110"/>
      <c r="B489" s="61">
        <v>44713</v>
      </c>
      <c r="C489" s="62" t="s">
        <v>29</v>
      </c>
      <c r="D489" s="97">
        <v>1100</v>
      </c>
      <c r="E489" s="62"/>
      <c r="F489" s="70"/>
    </row>
    <row r="490" spans="1:6" x14ac:dyDescent="0.2">
      <c r="A490" s="110"/>
      <c r="B490" s="61">
        <v>44714</v>
      </c>
      <c r="C490" s="62" t="s">
        <v>30</v>
      </c>
      <c r="D490" s="97"/>
      <c r="E490" s="62">
        <v>1100</v>
      </c>
      <c r="F490" s="70"/>
    </row>
    <row r="491" spans="1:6" x14ac:dyDescent="0.2">
      <c r="A491" s="110"/>
      <c r="B491" s="61">
        <v>44715</v>
      </c>
      <c r="C491" s="62" t="s">
        <v>31</v>
      </c>
      <c r="D491" s="97">
        <v>1100</v>
      </c>
      <c r="E491" s="62"/>
      <c r="F491" s="70"/>
    </row>
    <row r="492" spans="1:6" x14ac:dyDescent="0.2">
      <c r="A492" s="110"/>
      <c r="B492" s="61">
        <v>44716</v>
      </c>
      <c r="C492" s="62" t="s">
        <v>32</v>
      </c>
      <c r="D492" s="97">
        <v>1100</v>
      </c>
      <c r="E492" s="62"/>
      <c r="F492" s="70"/>
    </row>
    <row r="493" spans="1:6" x14ac:dyDescent="0.2">
      <c r="A493" s="110"/>
      <c r="B493" s="61">
        <v>44717</v>
      </c>
      <c r="C493" s="62" t="s">
        <v>33</v>
      </c>
      <c r="D493" s="97">
        <v>1100</v>
      </c>
      <c r="E493" s="62"/>
      <c r="F493" s="70"/>
    </row>
    <row r="494" spans="1:6" x14ac:dyDescent="0.2">
      <c r="A494" s="110" t="s">
        <v>53</v>
      </c>
      <c r="B494" s="61">
        <v>44718</v>
      </c>
      <c r="C494" s="62" t="s">
        <v>27</v>
      </c>
      <c r="D494" s="97">
        <v>1100</v>
      </c>
      <c r="E494" s="62"/>
      <c r="F494" s="81"/>
    </row>
    <row r="495" spans="1:6" x14ac:dyDescent="0.2">
      <c r="A495" s="110"/>
      <c r="B495" s="61">
        <v>44719</v>
      </c>
      <c r="C495" s="62" t="s">
        <v>28</v>
      </c>
      <c r="D495" s="97">
        <v>1100</v>
      </c>
      <c r="E495" s="62"/>
      <c r="F495" s="81"/>
    </row>
    <row r="496" spans="1:6" x14ac:dyDescent="0.2">
      <c r="A496" s="110"/>
      <c r="B496" s="61">
        <v>44720</v>
      </c>
      <c r="C496" s="62" t="s">
        <v>29</v>
      </c>
      <c r="D496" s="97"/>
      <c r="E496" s="62">
        <v>1100</v>
      </c>
      <c r="F496" s="81"/>
    </row>
    <row r="497" spans="1:6" x14ac:dyDescent="0.2">
      <c r="A497" s="110"/>
      <c r="B497" s="61">
        <v>44721</v>
      </c>
      <c r="C497" s="62" t="s">
        <v>30</v>
      </c>
      <c r="D497" s="97"/>
      <c r="E497" s="62">
        <v>1100</v>
      </c>
      <c r="F497" s="81"/>
    </row>
    <row r="498" spans="1:6" x14ac:dyDescent="0.2">
      <c r="A498" s="110"/>
      <c r="B498" s="61">
        <v>44722</v>
      </c>
      <c r="C498" s="62" t="s">
        <v>31</v>
      </c>
      <c r="D498" s="97">
        <v>1100</v>
      </c>
      <c r="E498" s="62"/>
      <c r="F498" s="81"/>
    </row>
    <row r="499" spans="1:6" x14ac:dyDescent="0.2">
      <c r="A499" s="110"/>
      <c r="B499" s="61">
        <v>44723</v>
      </c>
      <c r="C499" s="62" t="s">
        <v>32</v>
      </c>
      <c r="D499" s="97">
        <v>1100</v>
      </c>
      <c r="E499" s="62"/>
      <c r="F499" s="81"/>
    </row>
    <row r="500" spans="1:6" x14ac:dyDescent="0.2">
      <c r="A500" s="110"/>
      <c r="B500" s="61">
        <v>44724</v>
      </c>
      <c r="C500" s="62" t="s">
        <v>33</v>
      </c>
      <c r="D500" s="97">
        <v>1100</v>
      </c>
      <c r="E500" s="62"/>
      <c r="F500" s="81"/>
    </row>
    <row r="501" spans="1:6" x14ac:dyDescent="0.2">
      <c r="A501" s="110" t="s">
        <v>54</v>
      </c>
      <c r="B501" s="61">
        <v>44725</v>
      </c>
      <c r="C501" s="62" t="s">
        <v>27</v>
      </c>
      <c r="D501" s="97">
        <v>1100</v>
      </c>
      <c r="E501" s="62"/>
      <c r="F501" s="81"/>
    </row>
    <row r="502" spans="1:6" x14ac:dyDescent="0.2">
      <c r="A502" s="110"/>
      <c r="B502" s="61">
        <v>44726</v>
      </c>
      <c r="C502" s="62" t="s">
        <v>28</v>
      </c>
      <c r="D502" s="97"/>
      <c r="E502" s="62">
        <v>1100</v>
      </c>
      <c r="F502" s="81"/>
    </row>
    <row r="503" spans="1:6" x14ac:dyDescent="0.2">
      <c r="A503" s="110"/>
      <c r="B503" s="61">
        <v>44727</v>
      </c>
      <c r="C503" s="62" t="s">
        <v>29</v>
      </c>
      <c r="D503" s="97"/>
      <c r="E503" s="62">
        <v>1100</v>
      </c>
      <c r="F503" s="81"/>
    </row>
    <row r="504" spans="1:6" x14ac:dyDescent="0.2">
      <c r="A504" s="110"/>
      <c r="B504" s="61">
        <v>44728</v>
      </c>
      <c r="C504" s="62" t="s">
        <v>30</v>
      </c>
      <c r="D504" s="97">
        <v>1100</v>
      </c>
      <c r="E504" s="62"/>
      <c r="F504" s="81"/>
    </row>
    <row r="505" spans="1:6" x14ac:dyDescent="0.2">
      <c r="A505" s="110"/>
      <c r="B505" s="61">
        <v>44729</v>
      </c>
      <c r="C505" s="62" t="s">
        <v>31</v>
      </c>
      <c r="D505" s="97">
        <v>1100</v>
      </c>
      <c r="E505" s="62"/>
      <c r="F505" s="81"/>
    </row>
    <row r="506" spans="1:6" x14ac:dyDescent="0.2">
      <c r="A506" s="110"/>
      <c r="B506" s="61">
        <v>44730</v>
      </c>
      <c r="C506" s="62" t="s">
        <v>32</v>
      </c>
      <c r="D506" s="97">
        <v>1100</v>
      </c>
      <c r="E506" s="62"/>
      <c r="F506" s="81"/>
    </row>
    <row r="507" spans="1:6" x14ac:dyDescent="0.2">
      <c r="A507" s="110"/>
      <c r="B507" s="61">
        <v>44731</v>
      </c>
      <c r="C507" s="62" t="s">
        <v>33</v>
      </c>
      <c r="D507" s="97">
        <v>1100</v>
      </c>
      <c r="E507" s="62"/>
      <c r="F507" s="81"/>
    </row>
    <row r="508" spans="1:6" x14ac:dyDescent="0.2">
      <c r="A508" s="110" t="s">
        <v>55</v>
      </c>
      <c r="B508" s="61">
        <v>44732</v>
      </c>
      <c r="C508" s="62" t="s">
        <v>27</v>
      </c>
      <c r="D508" s="97">
        <v>1100</v>
      </c>
      <c r="E508" s="62"/>
      <c r="F508" s="81"/>
    </row>
    <row r="509" spans="1:6" x14ac:dyDescent="0.2">
      <c r="A509" s="110"/>
      <c r="B509" s="61">
        <v>44733</v>
      </c>
      <c r="C509" s="62" t="s">
        <v>28</v>
      </c>
      <c r="D509" s="97"/>
      <c r="E509" s="62">
        <v>1100</v>
      </c>
      <c r="F509" s="81"/>
    </row>
    <row r="510" spans="1:6" x14ac:dyDescent="0.2">
      <c r="A510" s="110"/>
      <c r="B510" s="61">
        <v>44734</v>
      </c>
      <c r="C510" s="62" t="s">
        <v>29</v>
      </c>
      <c r="D510" s="97"/>
      <c r="E510" s="62">
        <v>1100</v>
      </c>
      <c r="F510" s="81"/>
    </row>
    <row r="511" spans="1:6" x14ac:dyDescent="0.2">
      <c r="A511" s="110"/>
      <c r="B511" s="61">
        <v>44735</v>
      </c>
      <c r="C511" s="62" t="s">
        <v>30</v>
      </c>
      <c r="D511" s="97"/>
      <c r="E511" s="62">
        <v>1100</v>
      </c>
      <c r="F511" s="81"/>
    </row>
    <row r="512" spans="1:6" x14ac:dyDescent="0.2">
      <c r="A512" s="110"/>
      <c r="B512" s="61">
        <v>44736</v>
      </c>
      <c r="C512" s="62" t="s">
        <v>31</v>
      </c>
      <c r="D512" s="97">
        <v>1100</v>
      </c>
      <c r="E512" s="62"/>
      <c r="F512" s="81"/>
    </row>
    <row r="513" spans="1:6" x14ac:dyDescent="0.2">
      <c r="A513" s="110"/>
      <c r="B513" s="61">
        <v>44737</v>
      </c>
      <c r="C513" s="62" t="s">
        <v>32</v>
      </c>
      <c r="D513" s="97">
        <v>1100</v>
      </c>
      <c r="E513" s="62"/>
      <c r="F513" s="81"/>
    </row>
    <row r="514" spans="1:6" x14ac:dyDescent="0.2">
      <c r="A514" s="110"/>
      <c r="B514" s="61">
        <v>44738</v>
      </c>
      <c r="C514" s="62" t="s">
        <v>33</v>
      </c>
      <c r="D514" s="97">
        <v>1100</v>
      </c>
      <c r="E514" s="62"/>
      <c r="F514" s="81"/>
    </row>
    <row r="515" spans="1:6" x14ac:dyDescent="0.2">
      <c r="A515" s="110" t="s">
        <v>56</v>
      </c>
      <c r="B515" s="61">
        <v>44739</v>
      </c>
      <c r="C515" s="62" t="s">
        <v>27</v>
      </c>
      <c r="D515" s="97">
        <v>1100</v>
      </c>
      <c r="E515" s="62"/>
      <c r="F515" s="81"/>
    </row>
    <row r="516" spans="1:6" x14ac:dyDescent="0.2">
      <c r="A516" s="110"/>
      <c r="B516" s="61">
        <v>44740</v>
      </c>
      <c r="C516" s="62" t="s">
        <v>28</v>
      </c>
      <c r="D516" s="97"/>
      <c r="E516" s="62">
        <v>1100</v>
      </c>
      <c r="F516" s="81"/>
    </row>
    <row r="517" spans="1:6" x14ac:dyDescent="0.2">
      <c r="A517" s="110"/>
      <c r="B517" s="61">
        <v>44741</v>
      </c>
      <c r="C517" s="62" t="s">
        <v>29</v>
      </c>
      <c r="D517" s="97"/>
      <c r="E517" s="62">
        <v>1100</v>
      </c>
      <c r="F517" s="81"/>
    </row>
    <row r="518" spans="1:6" x14ac:dyDescent="0.2">
      <c r="A518" s="110"/>
      <c r="B518" s="61">
        <v>44742</v>
      </c>
      <c r="C518" s="62" t="s">
        <v>30</v>
      </c>
      <c r="D518" s="97"/>
      <c r="E518" s="62">
        <v>1100</v>
      </c>
      <c r="F518" s="81"/>
    </row>
    <row r="519" spans="1:6" x14ac:dyDescent="0.2">
      <c r="A519" s="110"/>
      <c r="B519" s="61">
        <v>44743</v>
      </c>
      <c r="C519" s="62" t="s">
        <v>31</v>
      </c>
      <c r="D519" s="97">
        <v>1100</v>
      </c>
      <c r="E519" s="62"/>
      <c r="F519" s="81"/>
    </row>
    <row r="520" spans="1:6" x14ac:dyDescent="0.2">
      <c r="A520" s="110"/>
      <c r="B520" s="61">
        <v>44744</v>
      </c>
      <c r="C520" s="62" t="s">
        <v>32</v>
      </c>
      <c r="D520" s="97">
        <v>1100</v>
      </c>
      <c r="E520" s="62"/>
      <c r="F520" s="81"/>
    </row>
    <row r="521" spans="1:6" x14ac:dyDescent="0.2">
      <c r="A521" s="110"/>
      <c r="B521" s="61">
        <v>44745</v>
      </c>
      <c r="C521" s="62" t="s">
        <v>33</v>
      </c>
      <c r="D521" s="97">
        <v>1100</v>
      </c>
      <c r="E521" s="62"/>
      <c r="F521" s="81"/>
    </row>
    <row r="522" spans="1:6" x14ac:dyDescent="0.2">
      <c r="A522" s="110" t="s">
        <v>57</v>
      </c>
      <c r="B522" s="61">
        <v>44746</v>
      </c>
      <c r="C522" s="62" t="s">
        <v>27</v>
      </c>
      <c r="D522" s="97">
        <v>1100</v>
      </c>
      <c r="E522" s="62"/>
      <c r="F522" s="70"/>
    </row>
    <row r="523" spans="1:6" x14ac:dyDescent="0.2">
      <c r="A523" s="110"/>
      <c r="B523" s="61">
        <v>44747</v>
      </c>
      <c r="C523" s="62" t="s">
        <v>28</v>
      </c>
      <c r="D523" s="97">
        <v>1100</v>
      </c>
      <c r="E523" s="62"/>
      <c r="F523" s="70"/>
    </row>
    <row r="524" spans="1:6" x14ac:dyDescent="0.2">
      <c r="A524" s="110"/>
      <c r="B524" s="61">
        <v>44748</v>
      </c>
      <c r="C524" s="62" t="s">
        <v>29</v>
      </c>
      <c r="D524" s="97">
        <v>1100</v>
      </c>
      <c r="E524" s="62"/>
      <c r="F524" s="70"/>
    </row>
    <row r="525" spans="1:6" x14ac:dyDescent="0.2">
      <c r="A525" s="110"/>
      <c r="B525" s="61">
        <v>44749</v>
      </c>
      <c r="C525" s="62" t="s">
        <v>30</v>
      </c>
      <c r="D525" s="97">
        <v>1100</v>
      </c>
      <c r="E525" s="62"/>
      <c r="F525" s="70"/>
    </row>
    <row r="526" spans="1:6" x14ac:dyDescent="0.2">
      <c r="A526" s="110"/>
      <c r="B526" s="61">
        <v>44750</v>
      </c>
      <c r="C526" s="62" t="s">
        <v>31</v>
      </c>
      <c r="D526" s="97">
        <v>1100</v>
      </c>
      <c r="E526" s="62"/>
      <c r="F526" s="70"/>
    </row>
    <row r="527" spans="1:6" x14ac:dyDescent="0.2">
      <c r="A527" s="110"/>
      <c r="B527" s="61">
        <v>44751</v>
      </c>
      <c r="C527" s="62" t="s">
        <v>32</v>
      </c>
      <c r="D527" s="97">
        <v>1100</v>
      </c>
      <c r="E527" s="62"/>
      <c r="F527" s="70"/>
    </row>
    <row r="528" spans="1:6" x14ac:dyDescent="0.2">
      <c r="A528" s="110"/>
      <c r="B528" s="61">
        <v>44752</v>
      </c>
      <c r="C528" s="62" t="s">
        <v>33</v>
      </c>
      <c r="D528" s="97">
        <v>1100</v>
      </c>
      <c r="E528" s="62"/>
      <c r="F528" s="70"/>
    </row>
    <row r="529" spans="1:6" x14ac:dyDescent="0.2">
      <c r="A529" s="110" t="s">
        <v>58</v>
      </c>
      <c r="B529" s="61">
        <v>44753</v>
      </c>
      <c r="C529" s="62" t="s">
        <v>27</v>
      </c>
      <c r="D529" s="97">
        <v>1100</v>
      </c>
      <c r="E529" s="62"/>
      <c r="F529" s="70"/>
    </row>
    <row r="530" spans="1:6" x14ac:dyDescent="0.2">
      <c r="A530" s="110"/>
      <c r="B530" s="61">
        <v>44754</v>
      </c>
      <c r="C530" s="62" t="s">
        <v>28</v>
      </c>
      <c r="D530" s="97">
        <v>1100</v>
      </c>
      <c r="E530" s="62"/>
      <c r="F530" s="70"/>
    </row>
    <row r="531" spans="1:6" x14ac:dyDescent="0.2">
      <c r="A531" s="110"/>
      <c r="B531" s="61">
        <v>44755</v>
      </c>
      <c r="C531" s="62" t="s">
        <v>29</v>
      </c>
      <c r="D531" s="97">
        <v>1100</v>
      </c>
      <c r="E531" s="62"/>
      <c r="F531" s="70"/>
    </row>
    <row r="532" spans="1:6" x14ac:dyDescent="0.2">
      <c r="A532" s="110"/>
      <c r="B532" s="61">
        <v>44756</v>
      </c>
      <c r="C532" s="62" t="s">
        <v>30</v>
      </c>
      <c r="D532" s="97">
        <v>1100</v>
      </c>
      <c r="E532" s="62"/>
      <c r="F532" s="70"/>
    </row>
    <row r="533" spans="1:6" x14ac:dyDescent="0.2">
      <c r="A533" s="110"/>
      <c r="B533" s="61">
        <v>44757</v>
      </c>
      <c r="C533" s="62" t="s">
        <v>31</v>
      </c>
      <c r="D533" s="97">
        <v>1100</v>
      </c>
      <c r="E533" s="62"/>
      <c r="F533" s="70"/>
    </row>
    <row r="534" spans="1:6" x14ac:dyDescent="0.2">
      <c r="A534" s="110"/>
      <c r="B534" s="61">
        <v>44758</v>
      </c>
      <c r="C534" s="62" t="s">
        <v>32</v>
      </c>
      <c r="D534" s="97">
        <v>1100</v>
      </c>
      <c r="E534" s="62"/>
      <c r="F534" s="70"/>
    </row>
    <row r="535" spans="1:6" x14ac:dyDescent="0.2">
      <c r="A535" s="110"/>
      <c r="B535" s="61">
        <v>44759</v>
      </c>
      <c r="C535" s="62" t="s">
        <v>33</v>
      </c>
      <c r="D535" s="97">
        <v>1100</v>
      </c>
      <c r="E535" s="62"/>
      <c r="F535" s="70"/>
    </row>
    <row r="536" spans="1:6" x14ac:dyDescent="0.2">
      <c r="A536" s="110" t="s">
        <v>59</v>
      </c>
      <c r="B536" s="61">
        <v>44760</v>
      </c>
      <c r="C536" s="62" t="s">
        <v>27</v>
      </c>
      <c r="D536" s="97">
        <v>1100</v>
      </c>
      <c r="E536" s="62"/>
      <c r="F536" s="70"/>
    </row>
    <row r="537" spans="1:6" x14ac:dyDescent="0.2">
      <c r="A537" s="110"/>
      <c r="B537" s="61">
        <v>44761</v>
      </c>
      <c r="C537" s="62" t="s">
        <v>28</v>
      </c>
      <c r="D537" s="97">
        <v>1100</v>
      </c>
      <c r="E537" s="62"/>
      <c r="F537" s="70"/>
    </row>
    <row r="538" spans="1:6" x14ac:dyDescent="0.2">
      <c r="A538" s="110"/>
      <c r="B538" s="61">
        <v>44762</v>
      </c>
      <c r="C538" s="62" t="s">
        <v>29</v>
      </c>
      <c r="D538" s="97">
        <v>1100</v>
      </c>
      <c r="E538" s="62"/>
      <c r="F538" s="70"/>
    </row>
    <row r="539" spans="1:6" x14ac:dyDescent="0.2">
      <c r="A539" s="110"/>
      <c r="B539" s="61">
        <v>44763</v>
      </c>
      <c r="C539" s="62" t="s">
        <v>30</v>
      </c>
      <c r="D539" s="97">
        <v>1100</v>
      </c>
      <c r="E539" s="62"/>
      <c r="F539" s="70"/>
    </row>
    <row r="540" spans="1:6" x14ac:dyDescent="0.2">
      <c r="A540" s="110"/>
      <c r="B540" s="61">
        <v>44764</v>
      </c>
      <c r="C540" s="62" t="s">
        <v>31</v>
      </c>
      <c r="D540" s="97">
        <v>1100</v>
      </c>
      <c r="E540" s="62"/>
      <c r="F540" s="70"/>
    </row>
    <row r="541" spans="1:6" x14ac:dyDescent="0.2">
      <c r="A541" s="110"/>
      <c r="B541" s="61">
        <v>44765</v>
      </c>
      <c r="C541" s="62" t="s">
        <v>32</v>
      </c>
      <c r="D541" s="97">
        <v>1100</v>
      </c>
      <c r="E541" s="62"/>
      <c r="F541" s="70"/>
    </row>
    <row r="542" spans="1:6" x14ac:dyDescent="0.2">
      <c r="A542" s="110"/>
      <c r="B542" s="61">
        <v>44766</v>
      </c>
      <c r="C542" s="62" t="s">
        <v>33</v>
      </c>
      <c r="D542" s="97">
        <v>1100</v>
      </c>
      <c r="E542" s="62"/>
      <c r="F542" s="70"/>
    </row>
    <row r="543" spans="1:6" x14ac:dyDescent="0.2">
      <c r="A543" s="110" t="s">
        <v>60</v>
      </c>
      <c r="B543" s="61">
        <v>44767</v>
      </c>
      <c r="C543" s="62" t="s">
        <v>27</v>
      </c>
      <c r="D543" s="97">
        <v>1100</v>
      </c>
      <c r="E543" s="62"/>
      <c r="F543" s="70"/>
    </row>
    <row r="544" spans="1:6" x14ac:dyDescent="0.2">
      <c r="A544" s="110"/>
      <c r="B544" s="61">
        <v>44768</v>
      </c>
      <c r="C544" s="62" t="s">
        <v>28</v>
      </c>
      <c r="D544" s="97">
        <v>1100</v>
      </c>
      <c r="E544" s="62"/>
      <c r="F544" s="70"/>
    </row>
    <row r="545" spans="1:6" x14ac:dyDescent="0.2">
      <c r="A545" s="110"/>
      <c r="B545" s="61">
        <v>44769</v>
      </c>
      <c r="C545" s="62" t="s">
        <v>29</v>
      </c>
      <c r="D545" s="97">
        <v>1100</v>
      </c>
      <c r="E545" s="62"/>
      <c r="F545" s="70"/>
    </row>
    <row r="546" spans="1:6" x14ac:dyDescent="0.2">
      <c r="A546" s="110"/>
      <c r="B546" s="61">
        <v>44770</v>
      </c>
      <c r="C546" s="62" t="s">
        <v>30</v>
      </c>
      <c r="D546" s="97">
        <v>1100</v>
      </c>
      <c r="E546" s="62"/>
      <c r="F546" s="70"/>
    </row>
    <row r="547" spans="1:6" x14ac:dyDescent="0.2">
      <c r="A547" s="110"/>
      <c r="B547" s="61">
        <v>44771</v>
      </c>
      <c r="C547" s="62" t="s">
        <v>31</v>
      </c>
      <c r="D547" s="97">
        <v>1100</v>
      </c>
      <c r="E547" s="62"/>
      <c r="F547" s="70"/>
    </row>
    <row r="548" spans="1:6" x14ac:dyDescent="0.2">
      <c r="A548" s="110"/>
      <c r="B548" s="61">
        <v>44772</v>
      </c>
      <c r="C548" s="62" t="s">
        <v>32</v>
      </c>
      <c r="D548" s="97">
        <v>1100</v>
      </c>
      <c r="E548" s="62"/>
      <c r="F548" s="70"/>
    </row>
    <row r="549" spans="1:6" x14ac:dyDescent="0.2">
      <c r="A549" s="110"/>
      <c r="B549" s="61">
        <v>44773</v>
      </c>
      <c r="C549" s="62" t="s">
        <v>33</v>
      </c>
      <c r="D549" s="97">
        <v>1100</v>
      </c>
      <c r="E549" s="62"/>
      <c r="F549" s="70"/>
    </row>
    <row r="550" spans="1:6" x14ac:dyDescent="0.2">
      <c r="A550" s="110" t="s">
        <v>61</v>
      </c>
      <c r="B550" s="61">
        <v>44774</v>
      </c>
      <c r="C550" s="62" t="s">
        <v>27</v>
      </c>
      <c r="D550" s="97">
        <v>1100</v>
      </c>
      <c r="E550" s="62"/>
      <c r="F550" s="81"/>
    </row>
    <row r="551" spans="1:6" x14ac:dyDescent="0.2">
      <c r="A551" s="110"/>
      <c r="B551" s="61">
        <v>44775</v>
      </c>
      <c r="C551" s="62" t="s">
        <v>28</v>
      </c>
      <c r="D551" s="97">
        <v>1100</v>
      </c>
      <c r="E551" s="62"/>
      <c r="F551" s="81"/>
    </row>
    <row r="552" spans="1:6" x14ac:dyDescent="0.2">
      <c r="A552" s="110"/>
      <c r="B552" s="61">
        <v>44776</v>
      </c>
      <c r="C552" s="62" t="s">
        <v>29</v>
      </c>
      <c r="D552" s="97">
        <v>1100</v>
      </c>
      <c r="E552" s="62"/>
      <c r="F552" s="81"/>
    </row>
    <row r="553" spans="1:6" x14ac:dyDescent="0.2">
      <c r="A553" s="110"/>
      <c r="B553" s="61">
        <v>44777</v>
      </c>
      <c r="C553" s="62" t="s">
        <v>30</v>
      </c>
      <c r="D553" s="97">
        <v>1100</v>
      </c>
      <c r="E553" s="62"/>
      <c r="F553" s="81"/>
    </row>
    <row r="554" spans="1:6" x14ac:dyDescent="0.2">
      <c r="A554" s="110"/>
      <c r="B554" s="61">
        <v>44778</v>
      </c>
      <c r="C554" s="62" t="s">
        <v>31</v>
      </c>
      <c r="D554" s="97">
        <v>1100</v>
      </c>
      <c r="E554" s="62"/>
      <c r="F554" s="81"/>
    </row>
    <row r="555" spans="1:6" x14ac:dyDescent="0.2">
      <c r="A555" s="110"/>
      <c r="B555" s="61">
        <v>44779</v>
      </c>
      <c r="C555" s="62" t="s">
        <v>32</v>
      </c>
      <c r="D555" s="97">
        <v>1100</v>
      </c>
      <c r="E555" s="62"/>
      <c r="F555" s="81"/>
    </row>
    <row r="556" spans="1:6" x14ac:dyDescent="0.2">
      <c r="A556" s="110"/>
      <c r="B556" s="61">
        <v>44780</v>
      </c>
      <c r="C556" s="62" t="s">
        <v>33</v>
      </c>
      <c r="D556" s="97">
        <v>1100</v>
      </c>
      <c r="E556" s="62"/>
      <c r="F556" s="81"/>
    </row>
    <row r="557" spans="1:6" x14ac:dyDescent="0.2">
      <c r="A557" s="110" t="s">
        <v>62</v>
      </c>
      <c r="B557" s="61">
        <v>44781</v>
      </c>
      <c r="C557" s="62" t="s">
        <v>27</v>
      </c>
      <c r="D557" s="97">
        <v>1100</v>
      </c>
      <c r="E557" s="62"/>
      <c r="F557" s="81"/>
    </row>
    <row r="558" spans="1:6" x14ac:dyDescent="0.2">
      <c r="A558" s="110"/>
      <c r="B558" s="61">
        <v>44782</v>
      </c>
      <c r="C558" s="62" t="s">
        <v>28</v>
      </c>
      <c r="D558" s="97">
        <v>1100</v>
      </c>
      <c r="E558" s="62"/>
      <c r="F558" s="81"/>
    </row>
    <row r="559" spans="1:6" x14ac:dyDescent="0.2">
      <c r="A559" s="110"/>
      <c r="B559" s="61">
        <v>44783</v>
      </c>
      <c r="C559" s="62" t="s">
        <v>29</v>
      </c>
      <c r="D559" s="97">
        <v>1100</v>
      </c>
      <c r="E559" s="62"/>
      <c r="F559" s="81"/>
    </row>
    <row r="560" spans="1:6" x14ac:dyDescent="0.2">
      <c r="A560" s="110"/>
      <c r="B560" s="61">
        <v>44784</v>
      </c>
      <c r="C560" s="62" t="s">
        <v>30</v>
      </c>
      <c r="D560" s="97">
        <v>1100</v>
      </c>
      <c r="E560" s="62"/>
      <c r="F560" s="81"/>
    </row>
    <row r="561" spans="1:6" x14ac:dyDescent="0.2">
      <c r="A561" s="110"/>
      <c r="B561" s="61">
        <v>44785</v>
      </c>
      <c r="C561" s="62" t="s">
        <v>31</v>
      </c>
      <c r="D561" s="97">
        <v>1100</v>
      </c>
      <c r="E561" s="62"/>
      <c r="F561" s="81"/>
    </row>
    <row r="562" spans="1:6" x14ac:dyDescent="0.2">
      <c r="A562" s="110"/>
      <c r="B562" s="61">
        <v>44786</v>
      </c>
      <c r="C562" s="62" t="s">
        <v>32</v>
      </c>
      <c r="D562" s="97">
        <v>1100</v>
      </c>
      <c r="E562" s="62"/>
      <c r="F562" s="81"/>
    </row>
    <row r="563" spans="1:6" x14ac:dyDescent="0.2">
      <c r="A563" s="110"/>
      <c r="B563" s="61">
        <v>44787</v>
      </c>
      <c r="C563" s="62" t="s">
        <v>33</v>
      </c>
      <c r="D563" s="97">
        <v>1100</v>
      </c>
      <c r="E563" s="62"/>
      <c r="F563" s="81"/>
    </row>
    <row r="564" spans="1:6" x14ac:dyDescent="0.2">
      <c r="A564" s="110" t="s">
        <v>63</v>
      </c>
      <c r="B564" s="61">
        <v>44788</v>
      </c>
      <c r="C564" s="62" t="s">
        <v>27</v>
      </c>
      <c r="D564" s="97">
        <v>1100</v>
      </c>
      <c r="E564" s="62"/>
      <c r="F564" s="81"/>
    </row>
    <row r="565" spans="1:6" x14ac:dyDescent="0.2">
      <c r="A565" s="110"/>
      <c r="B565" s="61">
        <v>44789</v>
      </c>
      <c r="C565" s="62" t="s">
        <v>28</v>
      </c>
      <c r="D565" s="97">
        <v>1100</v>
      </c>
      <c r="E565" s="62"/>
      <c r="F565" s="81"/>
    </row>
    <row r="566" spans="1:6" x14ac:dyDescent="0.2">
      <c r="A566" s="110"/>
      <c r="B566" s="61">
        <v>44790</v>
      </c>
      <c r="C566" s="62" t="s">
        <v>29</v>
      </c>
      <c r="D566" s="97">
        <v>1100</v>
      </c>
      <c r="E566" s="62"/>
      <c r="F566" s="81"/>
    </row>
    <row r="567" spans="1:6" x14ac:dyDescent="0.2">
      <c r="A567" s="110"/>
      <c r="B567" s="61">
        <v>44791</v>
      </c>
      <c r="C567" s="62" t="s">
        <v>30</v>
      </c>
      <c r="D567" s="97">
        <v>1100</v>
      </c>
      <c r="E567" s="62"/>
      <c r="F567" s="81"/>
    </row>
    <row r="568" spans="1:6" x14ac:dyDescent="0.2">
      <c r="A568" s="110"/>
      <c r="B568" s="61">
        <v>44792</v>
      </c>
      <c r="C568" s="62" t="s">
        <v>31</v>
      </c>
      <c r="D568" s="97">
        <v>1100</v>
      </c>
      <c r="E568" s="62"/>
      <c r="F568" s="81"/>
    </row>
    <row r="569" spans="1:6" x14ac:dyDescent="0.2">
      <c r="A569" s="110"/>
      <c r="B569" s="61">
        <v>44793</v>
      </c>
      <c r="C569" s="62" t="s">
        <v>32</v>
      </c>
      <c r="D569" s="97">
        <v>1100</v>
      </c>
      <c r="E569" s="62"/>
      <c r="F569" s="81"/>
    </row>
    <row r="570" spans="1:6" x14ac:dyDescent="0.2">
      <c r="A570" s="110"/>
      <c r="B570" s="61">
        <v>44794</v>
      </c>
      <c r="C570" s="62" t="s">
        <v>33</v>
      </c>
      <c r="D570" s="97">
        <v>1100</v>
      </c>
      <c r="E570" s="62"/>
      <c r="F570" s="81"/>
    </row>
    <row r="571" spans="1:6" x14ac:dyDescent="0.2">
      <c r="A571" s="110" t="s">
        <v>64</v>
      </c>
      <c r="B571" s="61">
        <v>44795</v>
      </c>
      <c r="C571" s="62" t="s">
        <v>27</v>
      </c>
      <c r="D571" s="97">
        <v>1100</v>
      </c>
      <c r="E571" s="62"/>
      <c r="F571" s="81"/>
    </row>
    <row r="572" spans="1:6" x14ac:dyDescent="0.2">
      <c r="A572" s="110"/>
      <c r="B572" s="61">
        <v>44796</v>
      </c>
      <c r="C572" s="62" t="s">
        <v>28</v>
      </c>
      <c r="D572" s="97">
        <v>1100</v>
      </c>
      <c r="E572" s="62"/>
      <c r="F572" s="81"/>
    </row>
    <row r="573" spans="1:6" x14ac:dyDescent="0.2">
      <c r="A573" s="110"/>
      <c r="B573" s="61">
        <v>44797</v>
      </c>
      <c r="C573" s="62" t="s">
        <v>29</v>
      </c>
      <c r="D573" s="97">
        <v>1100</v>
      </c>
      <c r="E573" s="62"/>
      <c r="F573" s="81"/>
    </row>
    <row r="574" spans="1:6" x14ac:dyDescent="0.2">
      <c r="A574" s="110"/>
      <c r="B574" s="61">
        <v>44798</v>
      </c>
      <c r="C574" s="62" t="s">
        <v>30</v>
      </c>
      <c r="D574" s="97">
        <v>1100</v>
      </c>
      <c r="E574" s="62"/>
      <c r="F574" s="81"/>
    </row>
    <row r="575" spans="1:6" x14ac:dyDescent="0.2">
      <c r="A575" s="110"/>
      <c r="B575" s="61">
        <v>44799</v>
      </c>
      <c r="C575" s="62" t="s">
        <v>31</v>
      </c>
      <c r="D575" s="97">
        <v>1100</v>
      </c>
      <c r="E575" s="62"/>
      <c r="F575" s="81"/>
    </row>
    <row r="576" spans="1:6" x14ac:dyDescent="0.2">
      <c r="A576" s="110"/>
      <c r="B576" s="61">
        <v>44800</v>
      </c>
      <c r="C576" s="62" t="s">
        <v>32</v>
      </c>
      <c r="D576" s="97">
        <v>1100</v>
      </c>
      <c r="E576" s="62"/>
      <c r="F576" s="81"/>
    </row>
    <row r="577" spans="1:6" x14ac:dyDescent="0.2">
      <c r="A577" s="110"/>
      <c r="B577" s="61">
        <v>44801</v>
      </c>
      <c r="C577" s="62" t="s">
        <v>33</v>
      </c>
      <c r="D577" s="97">
        <v>1100</v>
      </c>
      <c r="E577" s="62"/>
      <c r="F577" s="81"/>
    </row>
    <row r="578" spans="1:6" x14ac:dyDescent="0.2">
      <c r="A578" s="110" t="s">
        <v>65</v>
      </c>
      <c r="B578" s="61">
        <v>44802</v>
      </c>
      <c r="C578" s="62" t="s">
        <v>27</v>
      </c>
      <c r="D578" s="97">
        <v>1100</v>
      </c>
      <c r="E578" s="62"/>
      <c r="F578" s="81"/>
    </row>
    <row r="579" spans="1:6" x14ac:dyDescent="0.2">
      <c r="A579" s="110"/>
      <c r="B579" s="61">
        <v>44803</v>
      </c>
      <c r="C579" s="62" t="s">
        <v>28</v>
      </c>
      <c r="D579" s="97">
        <v>1100</v>
      </c>
      <c r="E579" s="62"/>
      <c r="F579" s="81"/>
    </row>
    <row r="580" spans="1:6" x14ac:dyDescent="0.2">
      <c r="A580" s="110"/>
      <c r="B580" s="61">
        <v>44804</v>
      </c>
      <c r="C580" s="62" t="s">
        <v>29</v>
      </c>
      <c r="D580" s="97">
        <v>1100</v>
      </c>
      <c r="E580" s="62"/>
      <c r="F580" s="81"/>
    </row>
    <row r="581" spans="1:6" x14ac:dyDescent="0.2">
      <c r="A581" s="110"/>
      <c r="B581" s="61">
        <v>44805</v>
      </c>
      <c r="C581" s="62" t="s">
        <v>30</v>
      </c>
      <c r="D581" s="97">
        <v>1100</v>
      </c>
      <c r="E581" s="62"/>
      <c r="F581" s="81"/>
    </row>
    <row r="582" spans="1:6" x14ac:dyDescent="0.2">
      <c r="A582" s="110"/>
      <c r="B582" s="61">
        <v>44806</v>
      </c>
      <c r="C582" s="62" t="s">
        <v>31</v>
      </c>
      <c r="D582" s="97">
        <v>1100</v>
      </c>
      <c r="E582" s="62"/>
      <c r="F582" s="81"/>
    </row>
    <row r="583" spans="1:6" x14ac:dyDescent="0.2">
      <c r="A583" s="110"/>
      <c r="B583" s="61">
        <v>44807</v>
      </c>
      <c r="C583" s="62" t="s">
        <v>32</v>
      </c>
      <c r="D583" s="97">
        <v>1100</v>
      </c>
      <c r="E583" s="62"/>
      <c r="F583" s="81"/>
    </row>
    <row r="584" spans="1:6" x14ac:dyDescent="0.2">
      <c r="A584" s="110"/>
      <c r="B584" s="61">
        <v>44808</v>
      </c>
      <c r="C584" s="62" t="s">
        <v>33</v>
      </c>
      <c r="D584" s="97">
        <v>1100</v>
      </c>
      <c r="E584" s="62"/>
      <c r="F584" s="81"/>
    </row>
    <row r="585" spans="1:6" x14ac:dyDescent="0.2">
      <c r="A585" s="110" t="s">
        <v>66</v>
      </c>
      <c r="B585" s="61">
        <v>44809</v>
      </c>
      <c r="C585" s="62" t="s">
        <v>27</v>
      </c>
      <c r="D585" s="97">
        <v>1100</v>
      </c>
      <c r="E585" s="62"/>
      <c r="F585" s="70"/>
    </row>
    <row r="586" spans="1:6" x14ac:dyDescent="0.2">
      <c r="A586" s="110"/>
      <c r="B586" s="61">
        <v>44810</v>
      </c>
      <c r="C586" s="62" t="s">
        <v>28</v>
      </c>
      <c r="D586" s="97">
        <v>1100</v>
      </c>
      <c r="E586" s="62"/>
      <c r="F586" s="70"/>
    </row>
    <row r="587" spans="1:6" x14ac:dyDescent="0.2">
      <c r="A587" s="110"/>
      <c r="B587" s="61">
        <v>44811</v>
      </c>
      <c r="C587" s="62" t="s">
        <v>29</v>
      </c>
      <c r="D587" s="97">
        <v>1100</v>
      </c>
      <c r="E587" s="62"/>
      <c r="F587" s="70"/>
    </row>
    <row r="588" spans="1:6" x14ac:dyDescent="0.2">
      <c r="A588" s="110"/>
      <c r="B588" s="61">
        <v>44812</v>
      </c>
      <c r="C588" s="62" t="s">
        <v>30</v>
      </c>
      <c r="D588" s="97">
        <v>1100</v>
      </c>
      <c r="E588" s="62"/>
      <c r="F588" s="70"/>
    </row>
    <row r="589" spans="1:6" x14ac:dyDescent="0.2">
      <c r="A589" s="110"/>
      <c r="B589" s="61">
        <v>44813</v>
      </c>
      <c r="C589" s="62" t="s">
        <v>31</v>
      </c>
      <c r="D589" s="97">
        <v>1100</v>
      </c>
      <c r="E589" s="62"/>
      <c r="F589" s="70"/>
    </row>
    <row r="590" spans="1:6" x14ac:dyDescent="0.2">
      <c r="A590" s="110"/>
      <c r="B590" s="61">
        <v>44814</v>
      </c>
      <c r="C590" s="62" t="s">
        <v>32</v>
      </c>
      <c r="D590" s="97">
        <v>1100</v>
      </c>
      <c r="E590" s="62"/>
      <c r="F590" s="70"/>
    </row>
    <row r="591" spans="1:6" x14ac:dyDescent="0.2">
      <c r="A591" s="110"/>
      <c r="B591" s="61">
        <v>44815</v>
      </c>
      <c r="C591" s="62" t="s">
        <v>33</v>
      </c>
      <c r="D591" s="97">
        <v>1100</v>
      </c>
      <c r="E591" s="62"/>
      <c r="F591" s="70"/>
    </row>
    <row r="592" spans="1:6" x14ac:dyDescent="0.2">
      <c r="A592" s="110" t="s">
        <v>67</v>
      </c>
      <c r="B592" s="61">
        <v>44816</v>
      </c>
      <c r="C592" s="62" t="s">
        <v>27</v>
      </c>
      <c r="D592" s="97">
        <v>1100</v>
      </c>
      <c r="E592" s="62"/>
      <c r="F592" s="70"/>
    </row>
    <row r="593" spans="1:6" x14ac:dyDescent="0.2">
      <c r="A593" s="110"/>
      <c r="B593" s="61">
        <v>44817</v>
      </c>
      <c r="C593" s="62" t="s">
        <v>28</v>
      </c>
      <c r="D593" s="97">
        <v>1100</v>
      </c>
      <c r="E593" s="62"/>
      <c r="F593" s="70"/>
    </row>
    <row r="594" spans="1:6" x14ac:dyDescent="0.2">
      <c r="A594" s="110"/>
      <c r="B594" s="61">
        <v>44818</v>
      </c>
      <c r="C594" s="62" t="s">
        <v>29</v>
      </c>
      <c r="D594" s="97">
        <v>1100</v>
      </c>
      <c r="E594" s="62"/>
      <c r="F594" s="70"/>
    </row>
    <row r="595" spans="1:6" x14ac:dyDescent="0.2">
      <c r="A595" s="110"/>
      <c r="B595" s="61">
        <v>44819</v>
      </c>
      <c r="C595" s="62" t="s">
        <v>30</v>
      </c>
      <c r="D595" s="97">
        <v>1100</v>
      </c>
      <c r="E595" s="62"/>
      <c r="F595" s="70"/>
    </row>
    <row r="596" spans="1:6" x14ac:dyDescent="0.2">
      <c r="A596" s="110"/>
      <c r="B596" s="61">
        <v>44820</v>
      </c>
      <c r="C596" s="62" t="s">
        <v>31</v>
      </c>
      <c r="D596" s="97">
        <v>1100</v>
      </c>
      <c r="E596" s="62"/>
      <c r="F596" s="70"/>
    </row>
    <row r="597" spans="1:6" x14ac:dyDescent="0.2">
      <c r="A597" s="110"/>
      <c r="B597" s="61">
        <v>44821</v>
      </c>
      <c r="C597" s="62" t="s">
        <v>32</v>
      </c>
      <c r="D597" s="97">
        <v>1100</v>
      </c>
      <c r="E597" s="62"/>
      <c r="F597" s="70"/>
    </row>
    <row r="598" spans="1:6" x14ac:dyDescent="0.2">
      <c r="A598" s="110"/>
      <c r="B598" s="61">
        <v>44822</v>
      </c>
      <c r="C598" s="62" t="s">
        <v>33</v>
      </c>
      <c r="D598" s="97">
        <v>1100</v>
      </c>
      <c r="E598" s="62"/>
      <c r="F598" s="70"/>
    </row>
    <row r="599" spans="1:6" x14ac:dyDescent="0.2">
      <c r="A599" s="110" t="s">
        <v>68</v>
      </c>
      <c r="B599" s="61">
        <v>44823</v>
      </c>
      <c r="C599" s="62" t="s">
        <v>27</v>
      </c>
      <c r="D599" s="97">
        <v>1100</v>
      </c>
      <c r="E599" s="62"/>
      <c r="F599" s="70"/>
    </row>
    <row r="600" spans="1:6" x14ac:dyDescent="0.2">
      <c r="A600" s="110"/>
      <c r="B600" s="61">
        <v>44824</v>
      </c>
      <c r="C600" s="62" t="s">
        <v>28</v>
      </c>
      <c r="D600" s="97">
        <v>1100</v>
      </c>
      <c r="E600" s="62"/>
      <c r="F600" s="70"/>
    </row>
    <row r="601" spans="1:6" x14ac:dyDescent="0.2">
      <c r="A601" s="110"/>
      <c r="B601" s="61">
        <v>44825</v>
      </c>
      <c r="C601" s="62" t="s">
        <v>29</v>
      </c>
      <c r="D601" s="97">
        <v>1100</v>
      </c>
      <c r="E601" s="62"/>
      <c r="F601" s="70"/>
    </row>
    <row r="602" spans="1:6" x14ac:dyDescent="0.2">
      <c r="A602" s="110"/>
      <c r="B602" s="61">
        <v>44826</v>
      </c>
      <c r="C602" s="62" t="s">
        <v>30</v>
      </c>
      <c r="D602" s="97">
        <v>1100</v>
      </c>
      <c r="E602" s="62"/>
      <c r="F602" s="70"/>
    </row>
    <row r="603" spans="1:6" x14ac:dyDescent="0.2">
      <c r="A603" s="110"/>
      <c r="B603" s="61">
        <v>44827</v>
      </c>
      <c r="C603" s="62" t="s">
        <v>31</v>
      </c>
      <c r="D603" s="97">
        <v>1100</v>
      </c>
      <c r="E603" s="62"/>
      <c r="F603" s="70"/>
    </row>
    <row r="604" spans="1:6" x14ac:dyDescent="0.2">
      <c r="A604" s="110"/>
      <c r="B604" s="61">
        <v>44828</v>
      </c>
      <c r="C604" s="62" t="s">
        <v>32</v>
      </c>
      <c r="D604" s="97">
        <v>1100</v>
      </c>
      <c r="E604" s="62"/>
      <c r="F604" s="70"/>
    </row>
    <row r="605" spans="1:6" x14ac:dyDescent="0.2">
      <c r="A605" s="110"/>
      <c r="B605" s="61">
        <v>44829</v>
      </c>
      <c r="C605" s="62" t="s">
        <v>33</v>
      </c>
      <c r="D605" s="97">
        <v>1100</v>
      </c>
      <c r="E605" s="62"/>
      <c r="F605" s="70"/>
    </row>
    <row r="606" spans="1:6" x14ac:dyDescent="0.2">
      <c r="A606" s="110" t="s">
        <v>69</v>
      </c>
      <c r="B606" s="61">
        <v>44830</v>
      </c>
      <c r="C606" s="62" t="s">
        <v>27</v>
      </c>
      <c r="D606" s="97">
        <v>1100</v>
      </c>
      <c r="E606" s="62"/>
      <c r="F606" s="70"/>
    </row>
    <row r="607" spans="1:6" x14ac:dyDescent="0.2">
      <c r="A607" s="110"/>
      <c r="B607" s="61">
        <v>44831</v>
      </c>
      <c r="C607" s="62" t="s">
        <v>28</v>
      </c>
      <c r="D607" s="97">
        <v>1100</v>
      </c>
      <c r="E607" s="62"/>
      <c r="F607" s="70"/>
    </row>
    <row r="608" spans="1:6" x14ac:dyDescent="0.2">
      <c r="A608" s="110"/>
      <c r="B608" s="61">
        <v>44832</v>
      </c>
      <c r="C608" s="62" t="s">
        <v>29</v>
      </c>
      <c r="D608" s="97">
        <v>1100</v>
      </c>
      <c r="E608" s="62"/>
      <c r="F608" s="70"/>
    </row>
    <row r="609" spans="1:6" x14ac:dyDescent="0.2">
      <c r="A609" s="110"/>
      <c r="B609" s="61">
        <v>44833</v>
      </c>
      <c r="C609" s="62" t="s">
        <v>30</v>
      </c>
      <c r="D609" s="97">
        <v>1100</v>
      </c>
      <c r="E609" s="62"/>
      <c r="F609" s="70"/>
    </row>
    <row r="610" spans="1:6" x14ac:dyDescent="0.2">
      <c r="A610" s="110"/>
      <c r="B610" s="61">
        <v>44834</v>
      </c>
      <c r="C610" s="62" t="s">
        <v>31</v>
      </c>
      <c r="D610" s="97">
        <v>1100</v>
      </c>
      <c r="E610" s="62"/>
      <c r="F610" s="70"/>
    </row>
    <row r="611" spans="1:6" x14ac:dyDescent="0.2">
      <c r="A611" s="110"/>
      <c r="B611" s="61">
        <v>44835</v>
      </c>
      <c r="C611" s="62" t="s">
        <v>32</v>
      </c>
      <c r="D611" s="97">
        <v>1100</v>
      </c>
      <c r="E611" s="62"/>
      <c r="F611" s="70"/>
    </row>
    <row r="612" spans="1:6" x14ac:dyDescent="0.2">
      <c r="A612" s="110"/>
      <c r="B612" s="61">
        <v>44836</v>
      </c>
      <c r="C612" s="62" t="s">
        <v>33</v>
      </c>
      <c r="D612" s="97">
        <v>1100</v>
      </c>
      <c r="E612" s="62"/>
      <c r="F612" s="70"/>
    </row>
    <row r="613" spans="1:6" x14ac:dyDescent="0.2">
      <c r="A613" s="110" t="s">
        <v>70</v>
      </c>
      <c r="B613" s="61">
        <v>44837</v>
      </c>
      <c r="C613" s="62" t="s">
        <v>27</v>
      </c>
      <c r="D613" s="97">
        <v>1100</v>
      </c>
      <c r="E613" s="62"/>
      <c r="F613" s="81"/>
    </row>
    <row r="614" spans="1:6" x14ac:dyDescent="0.2">
      <c r="A614" s="110"/>
      <c r="B614" s="61">
        <v>44838</v>
      </c>
      <c r="C614" s="62" t="s">
        <v>28</v>
      </c>
      <c r="D614" s="97">
        <v>1100</v>
      </c>
      <c r="E614" s="62"/>
      <c r="F614" s="81"/>
    </row>
    <row r="615" spans="1:6" x14ac:dyDescent="0.2">
      <c r="A615" s="110"/>
      <c r="B615" s="61">
        <v>44839</v>
      </c>
      <c r="C615" s="62" t="s">
        <v>29</v>
      </c>
      <c r="D615" s="97">
        <v>1100</v>
      </c>
      <c r="E615" s="62"/>
      <c r="F615" s="81"/>
    </row>
    <row r="616" spans="1:6" x14ac:dyDescent="0.2">
      <c r="A616" s="110"/>
      <c r="B616" s="61">
        <v>44840</v>
      </c>
      <c r="C616" s="62" t="s">
        <v>30</v>
      </c>
      <c r="D616" s="97">
        <v>1100</v>
      </c>
      <c r="E616" s="62"/>
      <c r="F616" s="81"/>
    </row>
    <row r="617" spans="1:6" x14ac:dyDescent="0.2">
      <c r="A617" s="110"/>
      <c r="B617" s="61">
        <v>44841</v>
      </c>
      <c r="C617" s="62" t="s">
        <v>31</v>
      </c>
      <c r="D617" s="97">
        <v>1100</v>
      </c>
      <c r="E617" s="62"/>
      <c r="F617" s="81"/>
    </row>
    <row r="618" spans="1:6" x14ac:dyDescent="0.2">
      <c r="A618" s="110"/>
      <c r="B618" s="61">
        <v>44842</v>
      </c>
      <c r="C618" s="62" t="s">
        <v>32</v>
      </c>
      <c r="D618" s="97">
        <v>1100</v>
      </c>
      <c r="E618" s="62"/>
      <c r="F618" s="81"/>
    </row>
    <row r="619" spans="1:6" x14ac:dyDescent="0.2">
      <c r="A619" s="110"/>
      <c r="B619" s="61">
        <v>44843</v>
      </c>
      <c r="C619" s="62" t="s">
        <v>33</v>
      </c>
      <c r="D619" s="97">
        <v>1100</v>
      </c>
      <c r="E619" s="62"/>
      <c r="F619" s="81"/>
    </row>
    <row r="620" spans="1:6" x14ac:dyDescent="0.2">
      <c r="A620" s="110" t="s">
        <v>71</v>
      </c>
      <c r="B620" s="61">
        <v>44844</v>
      </c>
      <c r="C620" s="62" t="s">
        <v>27</v>
      </c>
      <c r="D620" s="97">
        <v>1100</v>
      </c>
      <c r="E620" s="62"/>
      <c r="F620" s="81"/>
    </row>
    <row r="621" spans="1:6" x14ac:dyDescent="0.2">
      <c r="A621" s="110"/>
      <c r="B621" s="61">
        <v>44845</v>
      </c>
      <c r="C621" s="62" t="s">
        <v>28</v>
      </c>
      <c r="D621" s="97">
        <v>1100</v>
      </c>
      <c r="E621" s="62"/>
      <c r="F621" s="81"/>
    </row>
    <row r="622" spans="1:6" x14ac:dyDescent="0.2">
      <c r="A622" s="110"/>
      <c r="B622" s="61">
        <v>44846</v>
      </c>
      <c r="C622" s="62" t="s">
        <v>29</v>
      </c>
      <c r="D622" s="97">
        <v>1100</v>
      </c>
      <c r="E622" s="62"/>
      <c r="F622" s="81"/>
    </row>
    <row r="623" spans="1:6" x14ac:dyDescent="0.2">
      <c r="A623" s="110"/>
      <c r="B623" s="61">
        <v>44847</v>
      </c>
      <c r="C623" s="62" t="s">
        <v>30</v>
      </c>
      <c r="D623" s="97">
        <v>1100</v>
      </c>
      <c r="E623" s="62"/>
      <c r="F623" s="81"/>
    </row>
    <row r="624" spans="1:6" x14ac:dyDescent="0.2">
      <c r="A624" s="110"/>
      <c r="B624" s="61">
        <v>44848</v>
      </c>
      <c r="C624" s="62" t="s">
        <v>31</v>
      </c>
      <c r="D624" s="97">
        <v>1100</v>
      </c>
      <c r="E624" s="62"/>
      <c r="F624" s="81"/>
    </row>
    <row r="625" spans="1:6" x14ac:dyDescent="0.2">
      <c r="A625" s="110"/>
      <c r="B625" s="61">
        <v>44849</v>
      </c>
      <c r="C625" s="62" t="s">
        <v>32</v>
      </c>
      <c r="D625" s="97">
        <v>1100</v>
      </c>
      <c r="E625" s="62"/>
      <c r="F625" s="81"/>
    </row>
    <row r="626" spans="1:6" x14ac:dyDescent="0.2">
      <c r="A626" s="110"/>
      <c r="B626" s="61">
        <v>44850</v>
      </c>
      <c r="C626" s="62" t="s">
        <v>33</v>
      </c>
      <c r="D626" s="97">
        <v>1100</v>
      </c>
      <c r="E626" s="62"/>
      <c r="F626" s="81"/>
    </row>
    <row r="627" spans="1:6" x14ac:dyDescent="0.2">
      <c r="A627" s="110" t="s">
        <v>72</v>
      </c>
      <c r="B627" s="61">
        <v>44851</v>
      </c>
      <c r="C627" s="62" t="s">
        <v>27</v>
      </c>
      <c r="D627" s="97">
        <v>1100</v>
      </c>
      <c r="E627" s="62"/>
      <c r="F627" s="81"/>
    </row>
    <row r="628" spans="1:6" x14ac:dyDescent="0.2">
      <c r="A628" s="110"/>
      <c r="B628" s="61">
        <v>44852</v>
      </c>
      <c r="C628" s="62" t="s">
        <v>28</v>
      </c>
      <c r="D628" s="97">
        <v>1100</v>
      </c>
      <c r="E628" s="62"/>
      <c r="F628" s="81"/>
    </row>
    <row r="629" spans="1:6" x14ac:dyDescent="0.2">
      <c r="A629" s="110"/>
      <c r="B629" s="61">
        <v>44853</v>
      </c>
      <c r="C629" s="62" t="s">
        <v>29</v>
      </c>
      <c r="D629" s="97">
        <v>1100</v>
      </c>
      <c r="E629" s="62"/>
      <c r="F629" s="81"/>
    </row>
    <row r="630" spans="1:6" x14ac:dyDescent="0.2">
      <c r="A630" s="110"/>
      <c r="B630" s="61">
        <v>44854</v>
      </c>
      <c r="C630" s="62" t="s">
        <v>30</v>
      </c>
      <c r="D630" s="97">
        <v>1100</v>
      </c>
      <c r="E630" s="62"/>
      <c r="F630" s="81"/>
    </row>
    <row r="631" spans="1:6" x14ac:dyDescent="0.2">
      <c r="A631" s="110"/>
      <c r="B631" s="61">
        <v>44855</v>
      </c>
      <c r="C631" s="62" t="s">
        <v>31</v>
      </c>
      <c r="D631" s="97">
        <v>1100</v>
      </c>
      <c r="E631" s="62"/>
      <c r="F631" s="81"/>
    </row>
    <row r="632" spans="1:6" x14ac:dyDescent="0.2">
      <c r="A632" s="110"/>
      <c r="B632" s="61">
        <v>44856</v>
      </c>
      <c r="C632" s="62" t="s">
        <v>32</v>
      </c>
      <c r="D632" s="97">
        <v>1100</v>
      </c>
      <c r="E632" s="62"/>
      <c r="F632" s="81"/>
    </row>
    <row r="633" spans="1:6" x14ac:dyDescent="0.2">
      <c r="A633" s="110"/>
      <c r="B633" s="61">
        <v>44857</v>
      </c>
      <c r="C633" s="62" t="s">
        <v>33</v>
      </c>
      <c r="D633" s="97">
        <v>1100</v>
      </c>
      <c r="E633" s="62"/>
      <c r="F633" s="81"/>
    </row>
    <row r="634" spans="1:6" x14ac:dyDescent="0.2">
      <c r="A634" s="110" t="s">
        <v>73</v>
      </c>
      <c r="B634" s="61">
        <v>44858</v>
      </c>
      <c r="C634" s="62" t="s">
        <v>27</v>
      </c>
      <c r="D634" s="97">
        <v>1100</v>
      </c>
      <c r="E634" s="62"/>
      <c r="F634" s="81"/>
    </row>
    <row r="635" spans="1:6" x14ac:dyDescent="0.2">
      <c r="A635" s="110"/>
      <c r="B635" s="61">
        <v>44859</v>
      </c>
      <c r="C635" s="62" t="s">
        <v>28</v>
      </c>
      <c r="D635" s="97">
        <v>1100</v>
      </c>
      <c r="E635" s="62"/>
      <c r="F635" s="81"/>
    </row>
    <row r="636" spans="1:6" x14ac:dyDescent="0.2">
      <c r="A636" s="110"/>
      <c r="B636" s="61">
        <v>44860</v>
      </c>
      <c r="C636" s="62" t="s">
        <v>29</v>
      </c>
      <c r="D636" s="97">
        <v>1100</v>
      </c>
      <c r="E636" s="62"/>
      <c r="F636" s="81"/>
    </row>
    <row r="637" spans="1:6" x14ac:dyDescent="0.2">
      <c r="A637" s="110"/>
      <c r="B637" s="61">
        <v>44861</v>
      </c>
      <c r="C637" s="62" t="s">
        <v>30</v>
      </c>
      <c r="D637" s="97">
        <v>1100</v>
      </c>
      <c r="E637" s="62"/>
      <c r="F637" s="81"/>
    </row>
    <row r="638" spans="1:6" x14ac:dyDescent="0.2">
      <c r="A638" s="110"/>
      <c r="B638" s="61">
        <v>44862</v>
      </c>
      <c r="C638" s="62" t="s">
        <v>31</v>
      </c>
      <c r="D638" s="97">
        <v>1100</v>
      </c>
      <c r="E638" s="62"/>
      <c r="F638" s="81"/>
    </row>
    <row r="639" spans="1:6" x14ac:dyDescent="0.2">
      <c r="A639" s="110"/>
      <c r="B639" s="61">
        <v>44863</v>
      </c>
      <c r="C639" s="62" t="s">
        <v>32</v>
      </c>
      <c r="D639" s="97">
        <v>1100</v>
      </c>
      <c r="E639" s="62"/>
      <c r="F639" s="81"/>
    </row>
    <row r="640" spans="1:6" x14ac:dyDescent="0.2">
      <c r="A640" s="110"/>
      <c r="B640" s="61">
        <v>44864</v>
      </c>
      <c r="C640" s="62" t="s">
        <v>33</v>
      </c>
      <c r="D640" s="97">
        <v>1100</v>
      </c>
      <c r="E640" s="62"/>
      <c r="F640" s="81"/>
    </row>
    <row r="641" spans="1:6" x14ac:dyDescent="0.2">
      <c r="A641" s="110" t="s">
        <v>74</v>
      </c>
      <c r="B641" s="61">
        <v>44865</v>
      </c>
      <c r="C641" s="62" t="s">
        <v>27</v>
      </c>
      <c r="D641" s="97">
        <v>1100</v>
      </c>
      <c r="E641" s="62"/>
      <c r="F641" s="81"/>
    </row>
    <row r="642" spans="1:6" x14ac:dyDescent="0.2">
      <c r="A642" s="110"/>
      <c r="B642" s="61">
        <v>44866</v>
      </c>
      <c r="C642" s="62" t="s">
        <v>28</v>
      </c>
      <c r="D642" s="97">
        <v>1100</v>
      </c>
      <c r="E642" s="62"/>
      <c r="F642" s="81"/>
    </row>
    <row r="643" spans="1:6" x14ac:dyDescent="0.2">
      <c r="A643" s="110"/>
      <c r="B643" s="61">
        <v>44867</v>
      </c>
      <c r="C643" s="62" t="s">
        <v>29</v>
      </c>
      <c r="D643" s="97">
        <v>1100</v>
      </c>
      <c r="E643" s="62"/>
      <c r="F643" s="81"/>
    </row>
    <row r="644" spans="1:6" x14ac:dyDescent="0.2">
      <c r="A644" s="110"/>
      <c r="B644" s="61">
        <v>44868</v>
      </c>
      <c r="C644" s="62" t="s">
        <v>30</v>
      </c>
      <c r="D644" s="97">
        <v>1100</v>
      </c>
      <c r="E644" s="62"/>
      <c r="F644" s="81"/>
    </row>
    <row r="645" spans="1:6" x14ac:dyDescent="0.2">
      <c r="A645" s="110"/>
      <c r="B645" s="61">
        <v>44869</v>
      </c>
      <c r="C645" s="62" t="s">
        <v>31</v>
      </c>
      <c r="D645" s="97">
        <v>1100</v>
      </c>
      <c r="E645" s="62"/>
      <c r="F645" s="81"/>
    </row>
    <row r="646" spans="1:6" x14ac:dyDescent="0.2">
      <c r="A646" s="110"/>
      <c r="B646" s="61">
        <v>44870</v>
      </c>
      <c r="C646" s="62" t="s">
        <v>32</v>
      </c>
      <c r="D646" s="97">
        <v>1100</v>
      </c>
      <c r="E646" s="62"/>
      <c r="F646" s="81"/>
    </row>
    <row r="647" spans="1:6" x14ac:dyDescent="0.2">
      <c r="A647" s="110"/>
      <c r="B647" s="61">
        <v>44871</v>
      </c>
      <c r="C647" s="62" t="s">
        <v>33</v>
      </c>
      <c r="D647" s="97">
        <v>1100</v>
      </c>
      <c r="E647" s="62"/>
      <c r="F647" s="81"/>
    </row>
    <row r="648" spans="1:6" x14ac:dyDescent="0.2">
      <c r="A648" s="110" t="s">
        <v>75</v>
      </c>
      <c r="B648" s="61">
        <v>44872</v>
      </c>
      <c r="C648" s="62" t="s">
        <v>27</v>
      </c>
      <c r="D648" s="97">
        <v>1100</v>
      </c>
      <c r="E648" s="62"/>
      <c r="F648" s="70"/>
    </row>
    <row r="649" spans="1:6" x14ac:dyDescent="0.2">
      <c r="A649" s="110"/>
      <c r="B649" s="61">
        <v>44873</v>
      </c>
      <c r="C649" s="62" t="s">
        <v>28</v>
      </c>
      <c r="D649" s="97"/>
      <c r="E649" s="62">
        <v>1100</v>
      </c>
      <c r="F649" s="70"/>
    </row>
    <row r="650" spans="1:6" x14ac:dyDescent="0.2">
      <c r="A650" s="110"/>
      <c r="B650" s="61">
        <v>44874</v>
      </c>
      <c r="C650" s="62" t="s">
        <v>29</v>
      </c>
      <c r="D650" s="97"/>
      <c r="E650" s="62">
        <v>1100</v>
      </c>
      <c r="F650" s="70"/>
    </row>
    <row r="651" spans="1:6" x14ac:dyDescent="0.2">
      <c r="A651" s="110"/>
      <c r="B651" s="61">
        <v>44875</v>
      </c>
      <c r="C651" s="62" t="s">
        <v>30</v>
      </c>
      <c r="D651" s="97"/>
      <c r="E651" s="62">
        <v>1100</v>
      </c>
      <c r="F651" s="70"/>
    </row>
    <row r="652" spans="1:6" x14ac:dyDescent="0.2">
      <c r="A652" s="110"/>
      <c r="B652" s="61">
        <v>44876</v>
      </c>
      <c r="C652" s="62" t="s">
        <v>31</v>
      </c>
      <c r="D652" s="97">
        <v>1100</v>
      </c>
      <c r="E652" s="62"/>
      <c r="F652" s="70"/>
    </row>
    <row r="653" spans="1:6" x14ac:dyDescent="0.2">
      <c r="A653" s="110"/>
      <c r="B653" s="61">
        <v>44877</v>
      </c>
      <c r="C653" s="62" t="s">
        <v>32</v>
      </c>
      <c r="D653" s="97">
        <v>1100</v>
      </c>
      <c r="E653" s="62"/>
      <c r="F653" s="70"/>
    </row>
    <row r="654" spans="1:6" x14ac:dyDescent="0.2">
      <c r="A654" s="110"/>
      <c r="B654" s="61">
        <v>44878</v>
      </c>
      <c r="C654" s="62" t="s">
        <v>33</v>
      </c>
      <c r="D654" s="97">
        <v>1100</v>
      </c>
      <c r="E654" s="62"/>
      <c r="F654" s="70"/>
    </row>
    <row r="655" spans="1:6" x14ac:dyDescent="0.2">
      <c r="A655" s="110" t="s">
        <v>76</v>
      </c>
      <c r="B655" s="61">
        <v>44879</v>
      </c>
      <c r="C655" s="62" t="s">
        <v>27</v>
      </c>
      <c r="D655" s="97">
        <v>1100</v>
      </c>
      <c r="E655" s="62"/>
      <c r="F655" s="70"/>
    </row>
    <row r="656" spans="1:6" x14ac:dyDescent="0.2">
      <c r="A656" s="110"/>
      <c r="B656" s="61">
        <v>44880</v>
      </c>
      <c r="C656" s="62" t="s">
        <v>28</v>
      </c>
      <c r="D656" s="97">
        <v>1100</v>
      </c>
      <c r="E656" s="62"/>
      <c r="F656" s="70"/>
    </row>
    <row r="657" spans="1:6" x14ac:dyDescent="0.2">
      <c r="A657" s="110"/>
      <c r="B657" s="61">
        <v>44881</v>
      </c>
      <c r="C657" s="62" t="s">
        <v>29</v>
      </c>
      <c r="D657" s="97">
        <v>1100</v>
      </c>
      <c r="E657" s="62"/>
      <c r="F657" s="70"/>
    </row>
    <row r="658" spans="1:6" x14ac:dyDescent="0.2">
      <c r="A658" s="110"/>
      <c r="B658" s="61">
        <v>44882</v>
      </c>
      <c r="C658" s="62" t="s">
        <v>30</v>
      </c>
      <c r="D658" s="97"/>
      <c r="E658" s="62">
        <v>1100</v>
      </c>
      <c r="F658" s="70"/>
    </row>
    <row r="659" spans="1:6" x14ac:dyDescent="0.2">
      <c r="A659" s="110"/>
      <c r="B659" s="61">
        <v>44883</v>
      </c>
      <c r="C659" s="62" t="s">
        <v>31</v>
      </c>
      <c r="D659" s="97">
        <v>1100</v>
      </c>
      <c r="E659" s="62"/>
      <c r="F659" s="70"/>
    </row>
    <row r="660" spans="1:6" x14ac:dyDescent="0.2">
      <c r="A660" s="110"/>
      <c r="B660" s="61">
        <v>44884</v>
      </c>
      <c r="C660" s="62" t="s">
        <v>32</v>
      </c>
      <c r="D660" s="97">
        <v>1100</v>
      </c>
      <c r="E660" s="62"/>
      <c r="F660" s="70"/>
    </row>
    <row r="661" spans="1:6" x14ac:dyDescent="0.2">
      <c r="A661" s="110"/>
      <c r="B661" s="61">
        <v>44885</v>
      </c>
      <c r="C661" s="62" t="s">
        <v>33</v>
      </c>
      <c r="D661" s="97">
        <v>1100</v>
      </c>
      <c r="E661" s="62"/>
      <c r="F661" s="70"/>
    </row>
    <row r="662" spans="1:6" x14ac:dyDescent="0.2">
      <c r="A662" s="110" t="s">
        <v>77</v>
      </c>
      <c r="B662" s="61">
        <v>44886</v>
      </c>
      <c r="C662" s="62" t="s">
        <v>27</v>
      </c>
      <c r="D662" s="97">
        <v>1100</v>
      </c>
      <c r="E662" s="62"/>
      <c r="F662" s="70"/>
    </row>
    <row r="663" spans="1:6" x14ac:dyDescent="0.2">
      <c r="A663" s="110"/>
      <c r="B663" s="61">
        <v>44887</v>
      </c>
      <c r="C663" s="62" t="s">
        <v>28</v>
      </c>
      <c r="D663" s="97"/>
      <c r="E663" s="62">
        <v>1100</v>
      </c>
      <c r="F663" s="70"/>
    </row>
    <row r="664" spans="1:6" x14ac:dyDescent="0.2">
      <c r="A664" s="110"/>
      <c r="B664" s="61">
        <v>44888</v>
      </c>
      <c r="C664" s="62" t="s">
        <v>29</v>
      </c>
      <c r="D664" s="97">
        <v>1100</v>
      </c>
      <c r="E664" s="62"/>
      <c r="F664" s="70"/>
    </row>
    <row r="665" spans="1:6" x14ac:dyDescent="0.2">
      <c r="A665" s="110"/>
      <c r="B665" s="61">
        <v>44889</v>
      </c>
      <c r="C665" s="62" t="s">
        <v>30</v>
      </c>
      <c r="D665" s="97">
        <v>1100</v>
      </c>
      <c r="E665" s="62"/>
      <c r="F665" s="70"/>
    </row>
    <row r="666" spans="1:6" x14ac:dyDescent="0.2">
      <c r="A666" s="110"/>
      <c r="B666" s="61">
        <v>44890</v>
      </c>
      <c r="C666" s="62" t="s">
        <v>31</v>
      </c>
      <c r="D666" s="97">
        <v>1100</v>
      </c>
      <c r="E666" s="62"/>
      <c r="F666" s="70"/>
    </row>
    <row r="667" spans="1:6" x14ac:dyDescent="0.2">
      <c r="A667" s="110"/>
      <c r="B667" s="61">
        <v>44891</v>
      </c>
      <c r="C667" s="62" t="s">
        <v>32</v>
      </c>
      <c r="D667" s="97">
        <v>1100</v>
      </c>
      <c r="E667" s="62"/>
      <c r="F667" s="70"/>
    </row>
    <row r="668" spans="1:6" x14ac:dyDescent="0.2">
      <c r="A668" s="110"/>
      <c r="B668" s="61">
        <v>44892</v>
      </c>
      <c r="C668" s="62" t="s">
        <v>33</v>
      </c>
      <c r="D668" s="97">
        <v>1100</v>
      </c>
      <c r="E668" s="62"/>
      <c r="F668" s="70"/>
    </row>
    <row r="669" spans="1:6" x14ac:dyDescent="0.2">
      <c r="A669" s="110" t="s">
        <v>78</v>
      </c>
      <c r="B669" s="61">
        <v>44893</v>
      </c>
      <c r="C669" s="62" t="s">
        <v>27</v>
      </c>
      <c r="D669" s="97">
        <v>1100</v>
      </c>
      <c r="E669" s="62"/>
      <c r="F669" s="70"/>
    </row>
    <row r="670" spans="1:6" x14ac:dyDescent="0.2">
      <c r="A670" s="110"/>
      <c r="B670" s="61">
        <v>44894</v>
      </c>
      <c r="C670" s="62" t="s">
        <v>28</v>
      </c>
      <c r="D670" s="97"/>
      <c r="E670" s="62">
        <v>1100</v>
      </c>
      <c r="F670" s="70"/>
    </row>
    <row r="671" spans="1:6" x14ac:dyDescent="0.2">
      <c r="A671" s="110"/>
      <c r="B671" s="61">
        <v>44895</v>
      </c>
      <c r="C671" s="62" t="s">
        <v>29</v>
      </c>
      <c r="D671" s="97"/>
      <c r="E671" s="62">
        <v>1100</v>
      </c>
      <c r="F671" s="70"/>
    </row>
    <row r="672" spans="1:6" x14ac:dyDescent="0.2">
      <c r="A672" s="110"/>
      <c r="B672" s="61">
        <v>44896</v>
      </c>
      <c r="C672" s="62" t="s">
        <v>30</v>
      </c>
      <c r="D672" s="97">
        <v>1100</v>
      </c>
      <c r="E672" s="62"/>
      <c r="F672" s="70"/>
    </row>
    <row r="673" spans="1:6" x14ac:dyDescent="0.2">
      <c r="A673" s="110"/>
      <c r="B673" s="61">
        <v>44897</v>
      </c>
      <c r="C673" s="62" t="s">
        <v>31</v>
      </c>
      <c r="D673" s="97">
        <v>1100</v>
      </c>
      <c r="E673" s="62"/>
      <c r="F673" s="70"/>
    </row>
    <row r="674" spans="1:6" x14ac:dyDescent="0.2">
      <c r="A674" s="110"/>
      <c r="B674" s="61">
        <v>44898</v>
      </c>
      <c r="C674" s="62" t="s">
        <v>32</v>
      </c>
      <c r="D674" s="97">
        <v>1100</v>
      </c>
      <c r="E674" s="62"/>
      <c r="F674" s="70"/>
    </row>
    <row r="675" spans="1:6" x14ac:dyDescent="0.2">
      <c r="A675" s="110"/>
      <c r="B675" s="61">
        <v>44899</v>
      </c>
      <c r="C675" s="62" t="s">
        <v>33</v>
      </c>
      <c r="D675" s="97">
        <v>1100</v>
      </c>
      <c r="E675" s="62"/>
      <c r="F675" s="70"/>
    </row>
    <row r="676" spans="1:6" x14ac:dyDescent="0.2">
      <c r="A676" s="110" t="s">
        <v>79</v>
      </c>
      <c r="B676" s="61">
        <v>44900</v>
      </c>
      <c r="C676" s="62" t="s">
        <v>27</v>
      </c>
      <c r="D676" s="97">
        <v>1100</v>
      </c>
      <c r="E676" s="62"/>
      <c r="F676" s="81"/>
    </row>
    <row r="677" spans="1:6" x14ac:dyDescent="0.2">
      <c r="A677" s="110"/>
      <c r="B677" s="61">
        <v>44901</v>
      </c>
      <c r="C677" s="62" t="s">
        <v>28</v>
      </c>
      <c r="D677" s="97"/>
      <c r="E677" s="62">
        <v>1100</v>
      </c>
      <c r="F677" s="81"/>
    </row>
    <row r="678" spans="1:6" x14ac:dyDescent="0.2">
      <c r="A678" s="110"/>
      <c r="B678" s="61">
        <v>44902</v>
      </c>
      <c r="C678" s="62" t="s">
        <v>29</v>
      </c>
      <c r="D678" s="97"/>
      <c r="E678" s="62">
        <v>1100</v>
      </c>
      <c r="F678" s="81"/>
    </row>
    <row r="679" spans="1:6" x14ac:dyDescent="0.2">
      <c r="A679" s="110"/>
      <c r="B679" s="61">
        <v>44903</v>
      </c>
      <c r="C679" s="62" t="s">
        <v>30</v>
      </c>
      <c r="D679" s="97">
        <v>1100</v>
      </c>
      <c r="E679" s="62"/>
      <c r="F679" s="81"/>
    </row>
    <row r="680" spans="1:6" x14ac:dyDescent="0.2">
      <c r="A680" s="110"/>
      <c r="B680" s="61">
        <v>44904</v>
      </c>
      <c r="C680" s="62" t="s">
        <v>31</v>
      </c>
      <c r="D680" s="97">
        <v>1100</v>
      </c>
      <c r="E680" s="62"/>
      <c r="F680" s="81"/>
    </row>
    <row r="681" spans="1:6" x14ac:dyDescent="0.2">
      <c r="A681" s="110"/>
      <c r="B681" s="61">
        <v>44905</v>
      </c>
      <c r="C681" s="62" t="s">
        <v>32</v>
      </c>
      <c r="D681" s="97">
        <v>1100</v>
      </c>
      <c r="E681" s="62"/>
      <c r="F681" s="81"/>
    </row>
    <row r="682" spans="1:6" x14ac:dyDescent="0.2">
      <c r="A682" s="110"/>
      <c r="B682" s="61">
        <v>44906</v>
      </c>
      <c r="C682" s="62" t="s">
        <v>33</v>
      </c>
      <c r="D682" s="97">
        <v>1100</v>
      </c>
      <c r="E682" s="62"/>
      <c r="F682" s="81"/>
    </row>
    <row r="683" spans="1:6" x14ac:dyDescent="0.2">
      <c r="A683" s="110" t="s">
        <v>80</v>
      </c>
      <c r="B683" s="61">
        <v>44907</v>
      </c>
      <c r="C683" s="62" t="s">
        <v>27</v>
      </c>
      <c r="D683" s="97">
        <v>1100</v>
      </c>
      <c r="E683" s="62"/>
      <c r="F683" s="81"/>
    </row>
    <row r="684" spans="1:6" x14ac:dyDescent="0.2">
      <c r="A684" s="110"/>
      <c r="B684" s="61">
        <v>44908</v>
      </c>
      <c r="C684" s="62" t="s">
        <v>28</v>
      </c>
      <c r="D684" s="97"/>
      <c r="E684" s="62">
        <v>1100</v>
      </c>
      <c r="F684" s="81"/>
    </row>
    <row r="685" spans="1:6" x14ac:dyDescent="0.2">
      <c r="A685" s="110"/>
      <c r="B685" s="61">
        <v>44909</v>
      </c>
      <c r="C685" s="62" t="s">
        <v>29</v>
      </c>
      <c r="D685" s="97">
        <v>1100</v>
      </c>
      <c r="E685" s="62"/>
      <c r="F685" s="81"/>
    </row>
    <row r="686" spans="1:6" x14ac:dyDescent="0.2">
      <c r="A686" s="110"/>
      <c r="B686" s="61">
        <v>44910</v>
      </c>
      <c r="C686" s="62" t="s">
        <v>30</v>
      </c>
      <c r="D686" s="97"/>
      <c r="E686" s="62">
        <v>1100</v>
      </c>
      <c r="F686" s="81"/>
    </row>
    <row r="687" spans="1:6" x14ac:dyDescent="0.2">
      <c r="A687" s="110"/>
      <c r="B687" s="61">
        <v>44911</v>
      </c>
      <c r="C687" s="62" t="s">
        <v>31</v>
      </c>
      <c r="D687" s="97">
        <v>1100</v>
      </c>
      <c r="E687" s="62"/>
      <c r="F687" s="81"/>
    </row>
    <row r="688" spans="1:6" x14ac:dyDescent="0.2">
      <c r="A688" s="110"/>
      <c r="B688" s="61">
        <v>44912</v>
      </c>
      <c r="C688" s="62" t="s">
        <v>32</v>
      </c>
      <c r="D688" s="97">
        <v>1100</v>
      </c>
      <c r="E688" s="62"/>
      <c r="F688" s="81"/>
    </row>
    <row r="689" spans="1:6" x14ac:dyDescent="0.2">
      <c r="A689" s="110"/>
      <c r="B689" s="61">
        <v>44913</v>
      </c>
      <c r="C689" s="62" t="s">
        <v>33</v>
      </c>
      <c r="D689" s="97">
        <v>1100</v>
      </c>
      <c r="E689" s="62"/>
      <c r="F689" s="81"/>
    </row>
    <row r="690" spans="1:6" x14ac:dyDescent="0.2">
      <c r="A690" s="110" t="s">
        <v>81</v>
      </c>
      <c r="B690" s="61">
        <v>44914</v>
      </c>
      <c r="C690" s="62" t="s">
        <v>27</v>
      </c>
      <c r="D690" s="97">
        <v>1100</v>
      </c>
      <c r="E690" s="62"/>
      <c r="F690" s="81"/>
    </row>
    <row r="691" spans="1:6" x14ac:dyDescent="0.2">
      <c r="A691" s="110"/>
      <c r="B691" s="61">
        <v>44915</v>
      </c>
      <c r="C691" s="62" t="s">
        <v>28</v>
      </c>
      <c r="D691" s="97"/>
      <c r="E691" s="62">
        <v>1100</v>
      </c>
      <c r="F691" s="81"/>
    </row>
    <row r="692" spans="1:6" x14ac:dyDescent="0.2">
      <c r="A692" s="110"/>
      <c r="B692" s="61">
        <v>44916</v>
      </c>
      <c r="C692" s="62" t="s">
        <v>29</v>
      </c>
      <c r="D692" s="97"/>
      <c r="E692" s="62">
        <v>1100</v>
      </c>
      <c r="F692" s="81"/>
    </row>
    <row r="693" spans="1:6" x14ac:dyDescent="0.2">
      <c r="A693" s="110"/>
      <c r="B693" s="61">
        <v>44917</v>
      </c>
      <c r="C693" s="62" t="s">
        <v>30</v>
      </c>
      <c r="D693" s="97">
        <v>1100</v>
      </c>
      <c r="E693" s="62"/>
      <c r="F693" s="81"/>
    </row>
    <row r="694" spans="1:6" x14ac:dyDescent="0.2">
      <c r="A694" s="110"/>
      <c r="B694" s="61">
        <v>44918</v>
      </c>
      <c r="C694" s="62" t="s">
        <v>31</v>
      </c>
      <c r="D694" s="97">
        <v>1100</v>
      </c>
      <c r="E694" s="62"/>
      <c r="F694" s="81"/>
    </row>
    <row r="695" spans="1:6" x14ac:dyDescent="0.2">
      <c r="A695" s="110"/>
      <c r="B695" s="61">
        <v>44919</v>
      </c>
      <c r="C695" s="62" t="s">
        <v>32</v>
      </c>
      <c r="D695" s="97">
        <v>1100</v>
      </c>
      <c r="E695" s="62"/>
      <c r="F695" s="81"/>
    </row>
    <row r="696" spans="1:6" x14ac:dyDescent="0.2">
      <c r="A696" s="110"/>
      <c r="B696" s="61">
        <v>44920</v>
      </c>
      <c r="C696" s="62" t="s">
        <v>33</v>
      </c>
      <c r="D696" s="97">
        <v>1100</v>
      </c>
      <c r="E696" s="62"/>
      <c r="F696" s="81"/>
    </row>
    <row r="697" spans="1:6" x14ac:dyDescent="0.2">
      <c r="A697" s="110" t="s">
        <v>82</v>
      </c>
      <c r="B697" s="61">
        <v>44921</v>
      </c>
      <c r="C697" s="62" t="s">
        <v>27</v>
      </c>
      <c r="D697" s="97">
        <v>1100</v>
      </c>
      <c r="E697" s="62"/>
      <c r="F697" s="81"/>
    </row>
    <row r="698" spans="1:6" x14ac:dyDescent="0.2">
      <c r="A698" s="110"/>
      <c r="B698" s="61">
        <v>44922</v>
      </c>
      <c r="C698" s="62" t="s">
        <v>28</v>
      </c>
      <c r="D698" s="97">
        <v>1100</v>
      </c>
      <c r="E698" s="62"/>
      <c r="F698" s="81"/>
    </row>
    <row r="699" spans="1:6" x14ac:dyDescent="0.2">
      <c r="A699" s="110"/>
      <c r="B699" s="61">
        <v>44923</v>
      </c>
      <c r="C699" s="62" t="s">
        <v>29</v>
      </c>
      <c r="D699" s="97">
        <v>1100</v>
      </c>
      <c r="E699" s="62"/>
      <c r="F699" s="81"/>
    </row>
    <row r="700" spans="1:6" x14ac:dyDescent="0.2">
      <c r="A700" s="110"/>
      <c r="B700" s="61">
        <v>44924</v>
      </c>
      <c r="C700" s="62" t="s">
        <v>30</v>
      </c>
      <c r="D700" s="97">
        <v>1100</v>
      </c>
      <c r="E700" s="62"/>
      <c r="F700" s="81"/>
    </row>
    <row r="701" spans="1:6" x14ac:dyDescent="0.2">
      <c r="A701" s="110"/>
      <c r="B701" s="61">
        <v>44925</v>
      </c>
      <c r="C701" s="62" t="s">
        <v>31</v>
      </c>
      <c r="D701" s="97">
        <v>1100</v>
      </c>
      <c r="E701" s="62"/>
      <c r="F701" s="81"/>
    </row>
    <row r="702" spans="1:6" x14ac:dyDescent="0.2">
      <c r="A702" s="110"/>
      <c r="B702" s="61">
        <v>44926</v>
      </c>
      <c r="C702" s="62" t="s">
        <v>32</v>
      </c>
      <c r="D702" s="97">
        <v>1100</v>
      </c>
      <c r="E702" s="62"/>
      <c r="F702" s="81"/>
    </row>
    <row r="703" spans="1:6" x14ac:dyDescent="0.2">
      <c r="A703" s="110"/>
      <c r="B703" s="61">
        <v>44927</v>
      </c>
      <c r="C703" s="62" t="s">
        <v>33</v>
      </c>
      <c r="D703" s="97">
        <v>1100</v>
      </c>
      <c r="E703" s="62"/>
      <c r="F703" s="81"/>
    </row>
    <row r="704" spans="1:6" x14ac:dyDescent="0.2">
      <c r="A704" s="110" t="s">
        <v>83</v>
      </c>
      <c r="B704" s="61">
        <v>44928</v>
      </c>
      <c r="C704" s="62" t="s">
        <v>27</v>
      </c>
      <c r="D704" s="97">
        <v>1100</v>
      </c>
      <c r="E704" s="62"/>
      <c r="F704" s="70"/>
    </row>
    <row r="705" spans="1:6" x14ac:dyDescent="0.2">
      <c r="A705" s="110"/>
      <c r="B705" s="61">
        <v>44929</v>
      </c>
      <c r="C705" s="62" t="s">
        <v>28</v>
      </c>
      <c r="D705" s="97">
        <v>1100</v>
      </c>
      <c r="E705" s="62"/>
      <c r="F705" s="70"/>
    </row>
    <row r="706" spans="1:6" x14ac:dyDescent="0.2">
      <c r="A706" s="110"/>
      <c r="B706" s="61">
        <v>44930</v>
      </c>
      <c r="C706" s="62" t="s">
        <v>29</v>
      </c>
      <c r="D706" s="97">
        <v>1100</v>
      </c>
      <c r="E706" s="62"/>
      <c r="F706" s="70"/>
    </row>
    <row r="707" spans="1:6" x14ac:dyDescent="0.2">
      <c r="A707" s="110"/>
      <c r="B707" s="61">
        <v>44931</v>
      </c>
      <c r="C707" s="62" t="s">
        <v>30</v>
      </c>
      <c r="D707" s="97">
        <v>1100</v>
      </c>
      <c r="E707" s="62"/>
      <c r="F707" s="70"/>
    </row>
    <row r="708" spans="1:6" x14ac:dyDescent="0.2">
      <c r="A708" s="110"/>
      <c r="B708" s="61">
        <v>44932</v>
      </c>
      <c r="C708" s="62" t="s">
        <v>31</v>
      </c>
      <c r="D708" s="97">
        <v>1100</v>
      </c>
      <c r="E708" s="62"/>
      <c r="F708" s="70"/>
    </row>
    <row r="709" spans="1:6" x14ac:dyDescent="0.2">
      <c r="A709" s="110"/>
      <c r="B709" s="61">
        <v>44933</v>
      </c>
      <c r="C709" s="62" t="s">
        <v>32</v>
      </c>
      <c r="D709" s="97">
        <v>1100</v>
      </c>
      <c r="E709" s="62"/>
      <c r="F709" s="70"/>
    </row>
    <row r="710" spans="1:6" x14ac:dyDescent="0.2">
      <c r="A710" s="110"/>
      <c r="B710" s="61">
        <v>44934</v>
      </c>
      <c r="C710" s="62" t="s">
        <v>33</v>
      </c>
      <c r="D710" s="97">
        <v>1100</v>
      </c>
      <c r="E710" s="62"/>
      <c r="F710" s="70"/>
    </row>
    <row r="711" spans="1:6" x14ac:dyDescent="0.2">
      <c r="A711" s="110" t="s">
        <v>84</v>
      </c>
      <c r="B711" s="61">
        <v>44935</v>
      </c>
      <c r="C711" s="62" t="s">
        <v>27</v>
      </c>
      <c r="D711" s="97">
        <v>1100</v>
      </c>
      <c r="E711" s="62"/>
      <c r="F711" s="70"/>
    </row>
    <row r="712" spans="1:6" x14ac:dyDescent="0.2">
      <c r="A712" s="110"/>
      <c r="B712" s="61">
        <v>44936</v>
      </c>
      <c r="C712" s="62" t="s">
        <v>28</v>
      </c>
      <c r="D712" s="97">
        <v>1100</v>
      </c>
      <c r="E712" s="62"/>
      <c r="F712" s="70"/>
    </row>
    <row r="713" spans="1:6" x14ac:dyDescent="0.2">
      <c r="A713" s="110"/>
      <c r="B713" s="61">
        <v>44937</v>
      </c>
      <c r="C713" s="62" t="s">
        <v>29</v>
      </c>
      <c r="D713" s="97">
        <v>1100</v>
      </c>
      <c r="E713" s="62"/>
      <c r="F713" s="70"/>
    </row>
    <row r="714" spans="1:6" x14ac:dyDescent="0.2">
      <c r="A714" s="110"/>
      <c r="B714" s="61">
        <v>44938</v>
      </c>
      <c r="C714" s="62" t="s">
        <v>30</v>
      </c>
      <c r="D714" s="97">
        <v>1100</v>
      </c>
      <c r="E714" s="62"/>
      <c r="F714" s="70"/>
    </row>
    <row r="715" spans="1:6" x14ac:dyDescent="0.2">
      <c r="A715" s="110"/>
      <c r="B715" s="61">
        <v>44939</v>
      </c>
      <c r="C715" s="62" t="s">
        <v>31</v>
      </c>
      <c r="D715" s="97">
        <v>1100</v>
      </c>
      <c r="E715" s="62"/>
      <c r="F715" s="70"/>
    </row>
    <row r="716" spans="1:6" x14ac:dyDescent="0.2">
      <c r="A716" s="110"/>
      <c r="B716" s="61">
        <v>44940</v>
      </c>
      <c r="C716" s="62" t="s">
        <v>32</v>
      </c>
      <c r="D716" s="97">
        <v>1100</v>
      </c>
      <c r="E716" s="62"/>
      <c r="F716" s="70"/>
    </row>
    <row r="717" spans="1:6" x14ac:dyDescent="0.2">
      <c r="A717" s="110"/>
      <c r="B717" s="61">
        <v>44941</v>
      </c>
      <c r="C717" s="62" t="s">
        <v>33</v>
      </c>
      <c r="D717" s="97">
        <v>1100</v>
      </c>
      <c r="E717" s="62"/>
      <c r="F717" s="70"/>
    </row>
    <row r="718" spans="1:6" x14ac:dyDescent="0.2">
      <c r="A718" s="110" t="s">
        <v>85</v>
      </c>
      <c r="B718" s="61">
        <v>44942</v>
      </c>
      <c r="C718" s="62" t="s">
        <v>27</v>
      </c>
      <c r="D718" s="97">
        <v>1100</v>
      </c>
      <c r="E718" s="62"/>
      <c r="F718" s="70"/>
    </row>
    <row r="719" spans="1:6" x14ac:dyDescent="0.2">
      <c r="A719" s="110"/>
      <c r="B719" s="61">
        <v>44943</v>
      </c>
      <c r="C719" s="62" t="s">
        <v>28</v>
      </c>
      <c r="D719" s="97">
        <v>1100</v>
      </c>
      <c r="E719" s="62"/>
      <c r="F719" s="70"/>
    </row>
    <row r="720" spans="1:6" x14ac:dyDescent="0.2">
      <c r="A720" s="110"/>
      <c r="B720" s="61">
        <v>44944</v>
      </c>
      <c r="C720" s="62" t="s">
        <v>29</v>
      </c>
      <c r="D720" s="97">
        <v>1100</v>
      </c>
      <c r="E720" s="62"/>
      <c r="F720" s="70"/>
    </row>
    <row r="721" spans="1:6" x14ac:dyDescent="0.2">
      <c r="A721" s="110"/>
      <c r="B721" s="61">
        <v>44945</v>
      </c>
      <c r="C721" s="62" t="s">
        <v>30</v>
      </c>
      <c r="D721" s="97">
        <v>1100</v>
      </c>
      <c r="E721" s="62"/>
      <c r="F721" s="70"/>
    </row>
    <row r="722" spans="1:6" x14ac:dyDescent="0.2">
      <c r="A722" s="110"/>
      <c r="B722" s="61">
        <v>44946</v>
      </c>
      <c r="C722" s="62" t="s">
        <v>31</v>
      </c>
      <c r="D722" s="97">
        <v>1100</v>
      </c>
      <c r="E722" s="62"/>
      <c r="F722" s="70"/>
    </row>
    <row r="723" spans="1:6" x14ac:dyDescent="0.2">
      <c r="A723" s="110"/>
      <c r="B723" s="61">
        <v>44947</v>
      </c>
      <c r="C723" s="62" t="s">
        <v>32</v>
      </c>
      <c r="D723" s="97">
        <v>1100</v>
      </c>
      <c r="E723" s="62"/>
      <c r="F723" s="70"/>
    </row>
    <row r="724" spans="1:6" x14ac:dyDescent="0.2">
      <c r="A724" s="110"/>
      <c r="B724" s="61">
        <v>44948</v>
      </c>
      <c r="C724" s="62" t="s">
        <v>33</v>
      </c>
      <c r="D724" s="97">
        <v>1100</v>
      </c>
      <c r="E724" s="62"/>
      <c r="F724" s="70"/>
    </row>
    <row r="725" spans="1:6" x14ac:dyDescent="0.2">
      <c r="A725" s="110" t="s">
        <v>86</v>
      </c>
      <c r="B725" s="61">
        <v>44949</v>
      </c>
      <c r="C725" s="62" t="s">
        <v>27</v>
      </c>
      <c r="D725" s="97">
        <v>1100</v>
      </c>
      <c r="E725" s="62"/>
      <c r="F725" s="70"/>
    </row>
    <row r="726" spans="1:6" x14ac:dyDescent="0.2">
      <c r="A726" s="110"/>
      <c r="B726" s="61">
        <v>44950</v>
      </c>
      <c r="C726" s="62" t="s">
        <v>28</v>
      </c>
      <c r="D726" s="97">
        <v>1100</v>
      </c>
      <c r="E726" s="62"/>
      <c r="F726" s="70"/>
    </row>
    <row r="727" spans="1:6" x14ac:dyDescent="0.2">
      <c r="A727" s="110"/>
      <c r="B727" s="61">
        <v>44951</v>
      </c>
      <c r="C727" s="62" t="s">
        <v>29</v>
      </c>
      <c r="D727" s="97">
        <v>1100</v>
      </c>
      <c r="E727" s="62"/>
      <c r="F727" s="70"/>
    </row>
    <row r="728" spans="1:6" x14ac:dyDescent="0.2">
      <c r="A728" s="110"/>
      <c r="B728" s="61">
        <v>44952</v>
      </c>
      <c r="C728" s="62" t="s">
        <v>30</v>
      </c>
      <c r="D728" s="97">
        <v>1100</v>
      </c>
      <c r="E728" s="62"/>
      <c r="F728" s="70"/>
    </row>
    <row r="729" spans="1:6" x14ac:dyDescent="0.2">
      <c r="A729" s="110"/>
      <c r="B729" s="61">
        <v>44953</v>
      </c>
      <c r="C729" s="62" t="s">
        <v>31</v>
      </c>
      <c r="D729" s="97">
        <v>1100</v>
      </c>
      <c r="E729" s="62"/>
      <c r="F729" s="70"/>
    </row>
    <row r="730" spans="1:6" x14ac:dyDescent="0.2">
      <c r="A730" s="110"/>
      <c r="B730" s="61">
        <v>44954</v>
      </c>
      <c r="C730" s="62" t="s">
        <v>32</v>
      </c>
      <c r="D730" s="97">
        <v>1100</v>
      </c>
      <c r="E730" s="62"/>
      <c r="F730" s="70"/>
    </row>
    <row r="731" spans="1:6" x14ac:dyDescent="0.2">
      <c r="A731" s="110"/>
      <c r="B731" s="61">
        <v>44955</v>
      </c>
      <c r="C731" s="62" t="s">
        <v>33</v>
      </c>
      <c r="D731" s="97">
        <v>1100</v>
      </c>
      <c r="E731" s="62"/>
      <c r="F731" s="70"/>
    </row>
    <row r="732" spans="1:6" x14ac:dyDescent="0.2">
      <c r="A732" s="110" t="s">
        <v>34</v>
      </c>
      <c r="B732" s="61">
        <v>44956</v>
      </c>
      <c r="C732" s="62" t="s">
        <v>27</v>
      </c>
      <c r="D732" s="97">
        <v>1100</v>
      </c>
      <c r="E732" s="62"/>
      <c r="F732" s="70"/>
    </row>
    <row r="733" spans="1:6" x14ac:dyDescent="0.2">
      <c r="A733" s="110"/>
      <c r="B733" s="61">
        <v>44957</v>
      </c>
      <c r="C733" s="62" t="s">
        <v>28</v>
      </c>
      <c r="D733" s="97">
        <v>1100</v>
      </c>
      <c r="E733" s="62"/>
      <c r="F733" s="70"/>
    </row>
    <row r="734" spans="1:6" x14ac:dyDescent="0.2">
      <c r="A734" s="110"/>
      <c r="B734" s="61">
        <v>44958</v>
      </c>
      <c r="C734" s="62" t="s">
        <v>29</v>
      </c>
      <c r="D734" s="97">
        <v>1100</v>
      </c>
      <c r="E734" s="62"/>
      <c r="F734" s="70"/>
    </row>
    <row r="735" spans="1:6" x14ac:dyDescent="0.2">
      <c r="A735" s="110"/>
      <c r="B735" s="61">
        <v>44959</v>
      </c>
      <c r="C735" s="62" t="s">
        <v>30</v>
      </c>
      <c r="D735" s="97"/>
      <c r="E735" s="62">
        <v>1100</v>
      </c>
      <c r="F735" s="70"/>
    </row>
    <row r="736" spans="1:6" x14ac:dyDescent="0.2">
      <c r="A736" s="110"/>
      <c r="B736" s="61">
        <v>44960</v>
      </c>
      <c r="C736" s="62" t="s">
        <v>31</v>
      </c>
      <c r="D736" s="97">
        <v>1100</v>
      </c>
      <c r="E736" s="62"/>
      <c r="F736" s="70"/>
    </row>
    <row r="737" spans="1:6" x14ac:dyDescent="0.2">
      <c r="A737" s="110"/>
      <c r="B737" s="61">
        <v>44961</v>
      </c>
      <c r="C737" s="62" t="s">
        <v>32</v>
      </c>
      <c r="D737" s="97">
        <v>1100</v>
      </c>
      <c r="E737" s="62"/>
      <c r="F737" s="70"/>
    </row>
    <row r="738" spans="1:6" x14ac:dyDescent="0.2">
      <c r="A738" s="110"/>
      <c r="B738" s="61">
        <v>44962</v>
      </c>
      <c r="C738" s="62" t="s">
        <v>33</v>
      </c>
      <c r="D738" s="97">
        <v>1100</v>
      </c>
      <c r="E738" s="62"/>
      <c r="F738" s="70"/>
    </row>
    <row r="739" spans="1:6" x14ac:dyDescent="0.2">
      <c r="A739" s="110" t="s">
        <v>36</v>
      </c>
      <c r="B739" s="61">
        <v>44963</v>
      </c>
      <c r="C739" s="62" t="s">
        <v>27</v>
      </c>
      <c r="D739" s="97"/>
      <c r="E739" s="62">
        <v>1100</v>
      </c>
      <c r="F739" s="81"/>
    </row>
    <row r="740" spans="1:6" x14ac:dyDescent="0.2">
      <c r="A740" s="110"/>
      <c r="B740" s="61">
        <v>44964</v>
      </c>
      <c r="C740" s="62" t="s">
        <v>28</v>
      </c>
      <c r="D740" s="97">
        <v>1100</v>
      </c>
      <c r="E740" s="62"/>
      <c r="F740" s="81"/>
    </row>
    <row r="741" spans="1:6" x14ac:dyDescent="0.2">
      <c r="A741" s="110"/>
      <c r="B741" s="61">
        <v>44965</v>
      </c>
      <c r="C741" s="62" t="s">
        <v>29</v>
      </c>
      <c r="D741" s="97">
        <v>1100</v>
      </c>
      <c r="E741" s="62"/>
      <c r="F741" s="81"/>
    </row>
    <row r="742" spans="1:6" x14ac:dyDescent="0.2">
      <c r="A742" s="110"/>
      <c r="B742" s="61">
        <v>44966</v>
      </c>
      <c r="C742" s="62" t="s">
        <v>30</v>
      </c>
      <c r="D742" s="97"/>
      <c r="E742" s="62">
        <v>1100</v>
      </c>
      <c r="F742" s="81"/>
    </row>
    <row r="743" spans="1:6" x14ac:dyDescent="0.2">
      <c r="A743" s="110"/>
      <c r="B743" s="61">
        <v>44967</v>
      </c>
      <c r="C743" s="62" t="s">
        <v>31</v>
      </c>
      <c r="D743" s="97">
        <v>1100</v>
      </c>
      <c r="E743" s="62"/>
      <c r="F743" s="81"/>
    </row>
    <row r="744" spans="1:6" x14ac:dyDescent="0.2">
      <c r="A744" s="110"/>
      <c r="B744" s="61">
        <v>44968</v>
      </c>
      <c r="C744" s="62" t="s">
        <v>32</v>
      </c>
      <c r="D744" s="97">
        <v>1100</v>
      </c>
      <c r="E744" s="62"/>
      <c r="F744" s="81"/>
    </row>
    <row r="745" spans="1:6" x14ac:dyDescent="0.2">
      <c r="A745" s="110"/>
      <c r="B745" s="61">
        <v>44969</v>
      </c>
      <c r="C745" s="62" t="s">
        <v>33</v>
      </c>
      <c r="D745" s="97">
        <v>1100</v>
      </c>
      <c r="E745" s="62"/>
      <c r="F745" s="81"/>
    </row>
    <row r="746" spans="1:6" x14ac:dyDescent="0.2">
      <c r="A746" s="110" t="s">
        <v>37</v>
      </c>
      <c r="B746" s="61">
        <v>44970</v>
      </c>
      <c r="C746" s="62" t="s">
        <v>27</v>
      </c>
      <c r="D746" s="97"/>
      <c r="E746" s="62">
        <v>1100</v>
      </c>
      <c r="F746" s="81"/>
    </row>
    <row r="747" spans="1:6" x14ac:dyDescent="0.2">
      <c r="A747" s="110"/>
      <c r="B747" s="61">
        <v>44971</v>
      </c>
      <c r="C747" s="62" t="s">
        <v>28</v>
      </c>
      <c r="D747" s="97"/>
      <c r="E747" s="62">
        <v>1100</v>
      </c>
      <c r="F747" s="81"/>
    </row>
    <row r="748" spans="1:6" x14ac:dyDescent="0.2">
      <c r="A748" s="110"/>
      <c r="B748" s="61">
        <v>44972</v>
      </c>
      <c r="C748" s="62" t="s">
        <v>29</v>
      </c>
      <c r="D748" s="97">
        <v>1100</v>
      </c>
      <c r="E748" s="62"/>
      <c r="F748" s="81"/>
    </row>
    <row r="749" spans="1:6" x14ac:dyDescent="0.2">
      <c r="A749" s="110"/>
      <c r="B749" s="61">
        <v>44973</v>
      </c>
      <c r="C749" s="62" t="s">
        <v>30</v>
      </c>
      <c r="D749" s="97"/>
      <c r="E749" s="62">
        <v>1100</v>
      </c>
      <c r="F749" s="81"/>
    </row>
    <row r="750" spans="1:6" x14ac:dyDescent="0.2">
      <c r="A750" s="110"/>
      <c r="B750" s="61">
        <v>44974</v>
      </c>
      <c r="C750" s="62" t="s">
        <v>31</v>
      </c>
      <c r="D750" s="97">
        <v>1100</v>
      </c>
      <c r="E750" s="62"/>
      <c r="F750" s="81"/>
    </row>
    <row r="751" spans="1:6" x14ac:dyDescent="0.2">
      <c r="A751" s="110"/>
      <c r="B751" s="61">
        <v>44975</v>
      </c>
      <c r="C751" s="62" t="s">
        <v>32</v>
      </c>
      <c r="D751" s="97">
        <v>1100</v>
      </c>
      <c r="E751" s="62"/>
      <c r="F751" s="81"/>
    </row>
    <row r="752" spans="1:6" x14ac:dyDescent="0.2">
      <c r="A752" s="110"/>
      <c r="B752" s="61">
        <v>44976</v>
      </c>
      <c r="C752" s="62" t="s">
        <v>33</v>
      </c>
      <c r="D752" s="97">
        <v>1100</v>
      </c>
      <c r="E752" s="62"/>
      <c r="F752" s="81"/>
    </row>
    <row r="753" spans="1:6" x14ac:dyDescent="0.2">
      <c r="A753" s="110" t="s">
        <v>38</v>
      </c>
      <c r="B753" s="61">
        <v>44977</v>
      </c>
      <c r="C753" s="62" t="s">
        <v>27</v>
      </c>
      <c r="D753" s="97"/>
      <c r="E753" s="62">
        <v>1100</v>
      </c>
      <c r="F753" s="81"/>
    </row>
    <row r="754" spans="1:6" x14ac:dyDescent="0.2">
      <c r="A754" s="110"/>
      <c r="B754" s="61">
        <v>44978</v>
      </c>
      <c r="C754" s="62" t="s">
        <v>28</v>
      </c>
      <c r="D754" s="97"/>
      <c r="E754" s="62">
        <v>1100</v>
      </c>
      <c r="F754" s="81"/>
    </row>
    <row r="755" spans="1:6" x14ac:dyDescent="0.2">
      <c r="A755" s="110"/>
      <c r="B755" s="61">
        <v>44979</v>
      </c>
      <c r="C755" s="62" t="s">
        <v>29</v>
      </c>
      <c r="D755" s="97">
        <v>1100</v>
      </c>
      <c r="E755" s="62"/>
      <c r="F755" s="81"/>
    </row>
    <row r="756" spans="1:6" x14ac:dyDescent="0.2">
      <c r="A756" s="110"/>
      <c r="B756" s="61">
        <v>44980</v>
      </c>
      <c r="C756" s="62" t="s">
        <v>30</v>
      </c>
      <c r="D756" s="97"/>
      <c r="E756" s="62">
        <v>1100</v>
      </c>
      <c r="F756" s="81"/>
    </row>
    <row r="757" spans="1:6" x14ac:dyDescent="0.2">
      <c r="A757" s="110"/>
      <c r="B757" s="61">
        <v>44981</v>
      </c>
      <c r="C757" s="62" t="s">
        <v>31</v>
      </c>
      <c r="D757" s="97">
        <v>1100</v>
      </c>
      <c r="E757" s="62"/>
      <c r="F757" s="81"/>
    </row>
    <row r="758" spans="1:6" x14ac:dyDescent="0.2">
      <c r="A758" s="110"/>
      <c r="B758" s="61">
        <v>44982</v>
      </c>
      <c r="C758" s="62" t="s">
        <v>32</v>
      </c>
      <c r="D758" s="97">
        <v>1100</v>
      </c>
      <c r="E758" s="62"/>
      <c r="F758" s="81"/>
    </row>
    <row r="759" spans="1:6" x14ac:dyDescent="0.2">
      <c r="A759" s="110"/>
      <c r="B759" s="61">
        <v>44983</v>
      </c>
      <c r="C759" s="62" t="s">
        <v>33</v>
      </c>
      <c r="D759" s="97">
        <v>1100</v>
      </c>
      <c r="E759" s="62"/>
      <c r="F759" s="81"/>
    </row>
    <row r="760" spans="1:6" x14ac:dyDescent="0.2">
      <c r="A760" s="110" t="s">
        <v>39</v>
      </c>
      <c r="B760" s="61">
        <v>44984</v>
      </c>
      <c r="C760" s="62" t="s">
        <v>27</v>
      </c>
      <c r="D760" s="97">
        <v>1100</v>
      </c>
      <c r="E760" s="62"/>
      <c r="F760" s="81"/>
    </row>
    <row r="761" spans="1:6" x14ac:dyDescent="0.2">
      <c r="A761" s="110"/>
      <c r="B761" s="61">
        <v>44985</v>
      </c>
      <c r="C761" s="62" t="s">
        <v>28</v>
      </c>
      <c r="D761" s="97"/>
      <c r="E761" s="62">
        <v>1100</v>
      </c>
      <c r="F761" s="81"/>
    </row>
    <row r="762" spans="1:6" x14ac:dyDescent="0.2">
      <c r="A762" s="110"/>
      <c r="B762" s="61">
        <v>44986</v>
      </c>
      <c r="C762" s="62" t="s">
        <v>29</v>
      </c>
      <c r="D762" s="97">
        <v>1100</v>
      </c>
      <c r="E762" s="62"/>
      <c r="F762" s="81"/>
    </row>
    <row r="763" spans="1:6" x14ac:dyDescent="0.2">
      <c r="A763" s="110"/>
      <c r="B763" s="61">
        <v>44987</v>
      </c>
      <c r="C763" s="62" t="s">
        <v>30</v>
      </c>
      <c r="D763" s="97">
        <v>1100</v>
      </c>
      <c r="E763" s="62"/>
      <c r="F763" s="81"/>
    </row>
    <row r="764" spans="1:6" x14ac:dyDescent="0.2">
      <c r="A764" s="110"/>
      <c r="B764" s="61">
        <v>44988</v>
      </c>
      <c r="C764" s="62" t="s">
        <v>31</v>
      </c>
      <c r="D764" s="97">
        <v>1100</v>
      </c>
      <c r="E764" s="62"/>
      <c r="F764" s="81"/>
    </row>
    <row r="765" spans="1:6" x14ac:dyDescent="0.2">
      <c r="A765" s="110"/>
      <c r="B765" s="61">
        <v>44989</v>
      </c>
      <c r="C765" s="62" t="s">
        <v>32</v>
      </c>
      <c r="D765" s="97">
        <v>1100</v>
      </c>
      <c r="E765" s="62"/>
      <c r="F765" s="81"/>
    </row>
    <row r="766" spans="1:6" x14ac:dyDescent="0.2">
      <c r="A766" s="110"/>
      <c r="B766" s="61">
        <v>44990</v>
      </c>
      <c r="C766" s="62" t="s">
        <v>33</v>
      </c>
      <c r="D766" s="97">
        <v>1100</v>
      </c>
      <c r="E766" s="62"/>
      <c r="F766" s="81"/>
    </row>
    <row r="767" spans="1:6" x14ac:dyDescent="0.2">
      <c r="A767" s="110" t="s">
        <v>40</v>
      </c>
      <c r="B767" s="61">
        <v>44991</v>
      </c>
      <c r="C767" s="62" t="s">
        <v>27</v>
      </c>
      <c r="D767" s="97">
        <v>1100</v>
      </c>
      <c r="E767" s="62"/>
      <c r="F767" s="70"/>
    </row>
    <row r="768" spans="1:6" x14ac:dyDescent="0.2">
      <c r="A768" s="110"/>
      <c r="B768" s="61">
        <v>44992</v>
      </c>
      <c r="C768" s="62" t="s">
        <v>28</v>
      </c>
      <c r="D768" s="97">
        <v>1100</v>
      </c>
      <c r="E768" s="62"/>
      <c r="F768" s="70"/>
    </row>
    <row r="769" spans="1:6" x14ac:dyDescent="0.2">
      <c r="A769" s="110"/>
      <c r="B769" s="61">
        <v>44993</v>
      </c>
      <c r="C769" s="62" t="s">
        <v>29</v>
      </c>
      <c r="D769" s="97">
        <v>1100</v>
      </c>
      <c r="E769" s="62"/>
      <c r="F769" s="70"/>
    </row>
    <row r="770" spans="1:6" x14ac:dyDescent="0.2">
      <c r="A770" s="110"/>
      <c r="B770" s="61">
        <v>44994</v>
      </c>
      <c r="C770" s="62" t="s">
        <v>30</v>
      </c>
      <c r="D770" s="97">
        <v>1100</v>
      </c>
      <c r="E770" s="62"/>
      <c r="F770" s="70"/>
    </row>
    <row r="771" spans="1:6" x14ac:dyDescent="0.2">
      <c r="A771" s="110"/>
      <c r="B771" s="61">
        <v>44995</v>
      </c>
      <c r="C771" s="62" t="s">
        <v>31</v>
      </c>
      <c r="D771" s="97">
        <v>1100</v>
      </c>
      <c r="E771" s="62"/>
      <c r="F771" s="70"/>
    </row>
    <row r="772" spans="1:6" x14ac:dyDescent="0.2">
      <c r="A772" s="110"/>
      <c r="B772" s="61">
        <v>44996</v>
      </c>
      <c r="C772" s="62" t="s">
        <v>32</v>
      </c>
      <c r="D772" s="97">
        <v>1100</v>
      </c>
      <c r="E772" s="62"/>
      <c r="F772" s="70"/>
    </row>
    <row r="773" spans="1:6" x14ac:dyDescent="0.2">
      <c r="A773" s="110"/>
      <c r="B773" s="61">
        <v>44997</v>
      </c>
      <c r="C773" s="62" t="s">
        <v>33</v>
      </c>
      <c r="D773" s="97">
        <v>1100</v>
      </c>
      <c r="E773" s="62"/>
      <c r="F773" s="70"/>
    </row>
    <row r="774" spans="1:6" x14ac:dyDescent="0.2">
      <c r="A774" s="110" t="s">
        <v>41</v>
      </c>
      <c r="B774" s="61">
        <v>44998</v>
      </c>
      <c r="C774" s="62" t="s">
        <v>27</v>
      </c>
      <c r="D774" s="97"/>
      <c r="E774" s="62">
        <v>1100</v>
      </c>
      <c r="F774" s="70"/>
    </row>
    <row r="775" spans="1:6" x14ac:dyDescent="0.2">
      <c r="A775" s="110"/>
      <c r="B775" s="61">
        <v>44999</v>
      </c>
      <c r="C775" s="62" t="s">
        <v>28</v>
      </c>
      <c r="D775" s="97"/>
      <c r="E775" s="62">
        <v>1100</v>
      </c>
      <c r="F775" s="70"/>
    </row>
    <row r="776" spans="1:6" x14ac:dyDescent="0.2">
      <c r="A776" s="110"/>
      <c r="B776" s="61">
        <v>45000</v>
      </c>
      <c r="C776" s="62" t="s">
        <v>29</v>
      </c>
      <c r="D776" s="97">
        <v>1100</v>
      </c>
      <c r="E776" s="62"/>
      <c r="F776" s="70"/>
    </row>
    <row r="777" spans="1:6" x14ac:dyDescent="0.2">
      <c r="A777" s="110"/>
      <c r="B777" s="61">
        <v>45001</v>
      </c>
      <c r="C777" s="62" t="s">
        <v>30</v>
      </c>
      <c r="D777" s="97"/>
      <c r="E777" s="62">
        <v>1100</v>
      </c>
      <c r="F777" s="70"/>
    </row>
    <row r="778" spans="1:6" x14ac:dyDescent="0.2">
      <c r="A778" s="110"/>
      <c r="B778" s="61">
        <v>45002</v>
      </c>
      <c r="C778" s="62" t="s">
        <v>31</v>
      </c>
      <c r="D778" s="97">
        <v>1100</v>
      </c>
      <c r="E778" s="62"/>
      <c r="F778" s="70"/>
    </row>
    <row r="779" spans="1:6" x14ac:dyDescent="0.2">
      <c r="A779" s="110"/>
      <c r="B779" s="61">
        <v>45003</v>
      </c>
      <c r="C779" s="62" t="s">
        <v>32</v>
      </c>
      <c r="D779" s="97">
        <v>1100</v>
      </c>
      <c r="E779" s="62"/>
      <c r="F779" s="70"/>
    </row>
    <row r="780" spans="1:6" x14ac:dyDescent="0.2">
      <c r="A780" s="110"/>
      <c r="B780" s="61">
        <v>45004</v>
      </c>
      <c r="C780" s="62" t="s">
        <v>33</v>
      </c>
      <c r="D780" s="97">
        <v>1100</v>
      </c>
      <c r="E780" s="62"/>
      <c r="F780" s="70"/>
    </row>
    <row r="781" spans="1:6" x14ac:dyDescent="0.2">
      <c r="A781" s="110" t="s">
        <v>42</v>
      </c>
      <c r="B781" s="61">
        <v>45005</v>
      </c>
      <c r="C781" s="62" t="s">
        <v>27</v>
      </c>
      <c r="D781" s="97">
        <v>1100</v>
      </c>
      <c r="E781" s="62"/>
      <c r="F781" s="70"/>
    </row>
    <row r="782" spans="1:6" x14ac:dyDescent="0.2">
      <c r="A782" s="110"/>
      <c r="B782" s="61">
        <v>45006</v>
      </c>
      <c r="C782" s="62" t="s">
        <v>28</v>
      </c>
      <c r="D782" s="97">
        <v>1100</v>
      </c>
      <c r="E782" s="62"/>
      <c r="F782" s="70"/>
    </row>
    <row r="783" spans="1:6" x14ac:dyDescent="0.2">
      <c r="A783" s="110"/>
      <c r="B783" s="61">
        <v>45007</v>
      </c>
      <c r="C783" s="62" t="s">
        <v>29</v>
      </c>
      <c r="D783" s="97">
        <v>1100</v>
      </c>
      <c r="E783" s="62"/>
      <c r="F783" s="70"/>
    </row>
    <row r="784" spans="1:6" x14ac:dyDescent="0.2">
      <c r="A784" s="110"/>
      <c r="B784" s="61">
        <v>45008</v>
      </c>
      <c r="C784" s="62" t="s">
        <v>30</v>
      </c>
      <c r="D784" s="97"/>
      <c r="E784" s="62">
        <v>1100</v>
      </c>
      <c r="F784" s="70"/>
    </row>
    <row r="785" spans="1:6" x14ac:dyDescent="0.2">
      <c r="A785" s="110"/>
      <c r="B785" s="61">
        <v>45009</v>
      </c>
      <c r="C785" s="62" t="s">
        <v>31</v>
      </c>
      <c r="D785" s="97">
        <v>1100</v>
      </c>
      <c r="E785" s="62"/>
      <c r="F785" s="70"/>
    </row>
    <row r="786" spans="1:6" x14ac:dyDescent="0.2">
      <c r="A786" s="110"/>
      <c r="B786" s="61">
        <v>45010</v>
      </c>
      <c r="C786" s="62" t="s">
        <v>32</v>
      </c>
      <c r="D786" s="97">
        <v>1100</v>
      </c>
      <c r="E786" s="62"/>
      <c r="F786" s="70"/>
    </row>
    <row r="787" spans="1:6" x14ac:dyDescent="0.2">
      <c r="A787" s="110"/>
      <c r="B787" s="61">
        <v>45011</v>
      </c>
      <c r="C787" s="62" t="s">
        <v>33</v>
      </c>
      <c r="D787" s="97">
        <v>1100</v>
      </c>
      <c r="E787" s="62"/>
      <c r="F787" s="70"/>
    </row>
    <row r="788" spans="1:6" x14ac:dyDescent="0.2">
      <c r="A788" s="110" t="s">
        <v>43</v>
      </c>
      <c r="B788" s="61">
        <v>45012</v>
      </c>
      <c r="C788" s="62" t="s">
        <v>27</v>
      </c>
      <c r="D788" s="97">
        <v>1100</v>
      </c>
      <c r="E788" s="62"/>
      <c r="F788" s="70"/>
    </row>
    <row r="789" spans="1:6" x14ac:dyDescent="0.2">
      <c r="A789" s="110"/>
      <c r="B789" s="61">
        <v>45013</v>
      </c>
      <c r="C789" s="62" t="s">
        <v>28</v>
      </c>
      <c r="D789" s="97"/>
      <c r="E789" s="62">
        <v>1100</v>
      </c>
      <c r="F789" s="70"/>
    </row>
    <row r="790" spans="1:6" x14ac:dyDescent="0.2">
      <c r="A790" s="110"/>
      <c r="B790" s="61">
        <v>45014</v>
      </c>
      <c r="C790" s="62" t="s">
        <v>29</v>
      </c>
      <c r="D790" s="97"/>
      <c r="E790" s="62">
        <v>1100</v>
      </c>
      <c r="F790" s="70"/>
    </row>
    <row r="791" spans="1:6" x14ac:dyDescent="0.2">
      <c r="A791" s="110"/>
      <c r="B791" s="61">
        <v>45015</v>
      </c>
      <c r="C791" s="62" t="s">
        <v>30</v>
      </c>
      <c r="D791" s="97"/>
      <c r="E791" s="62">
        <v>1100</v>
      </c>
      <c r="F791" s="70"/>
    </row>
    <row r="792" spans="1:6" x14ac:dyDescent="0.2">
      <c r="A792" s="110"/>
      <c r="B792" s="61">
        <v>45016</v>
      </c>
      <c r="C792" s="62" t="s">
        <v>31</v>
      </c>
      <c r="D792" s="97"/>
      <c r="E792" s="62">
        <v>1100</v>
      </c>
      <c r="F792" s="70"/>
    </row>
    <row r="793" spans="1:6" x14ac:dyDescent="0.2">
      <c r="A793" s="110"/>
      <c r="B793" s="61">
        <v>45017</v>
      </c>
      <c r="C793" s="62" t="s">
        <v>32</v>
      </c>
      <c r="D793" s="97">
        <v>1100</v>
      </c>
      <c r="E793" s="62"/>
      <c r="F793" s="70"/>
    </row>
    <row r="794" spans="1:6" x14ac:dyDescent="0.2">
      <c r="A794" s="110"/>
      <c r="B794" s="61">
        <v>45018</v>
      </c>
      <c r="C794" s="62" t="s">
        <v>33</v>
      </c>
      <c r="D794" s="97">
        <v>1100</v>
      </c>
      <c r="E794" s="62"/>
      <c r="F794" s="70"/>
    </row>
    <row r="795" spans="1:6" x14ac:dyDescent="0.2">
      <c r="A795" s="110" t="s">
        <v>44</v>
      </c>
      <c r="B795" s="61">
        <v>45019</v>
      </c>
      <c r="C795" s="62" t="s">
        <v>27</v>
      </c>
      <c r="D795" s="97"/>
      <c r="E795" s="62">
        <v>1100</v>
      </c>
      <c r="F795" s="81"/>
    </row>
    <row r="796" spans="1:6" x14ac:dyDescent="0.2">
      <c r="A796" s="110"/>
      <c r="B796" s="61">
        <v>45020</v>
      </c>
      <c r="C796" s="62" t="s">
        <v>28</v>
      </c>
      <c r="D796" s="97">
        <v>1100</v>
      </c>
      <c r="E796" s="62"/>
      <c r="F796" s="81"/>
    </row>
    <row r="797" spans="1:6" x14ac:dyDescent="0.2">
      <c r="A797" s="110"/>
      <c r="B797" s="61">
        <v>45021</v>
      </c>
      <c r="C797" s="62" t="s">
        <v>29</v>
      </c>
      <c r="D797" s="97">
        <v>1100</v>
      </c>
      <c r="E797" s="62"/>
      <c r="F797" s="81"/>
    </row>
    <row r="798" spans="1:6" x14ac:dyDescent="0.2">
      <c r="A798" s="110"/>
      <c r="B798" s="61">
        <v>45022</v>
      </c>
      <c r="C798" s="62" t="s">
        <v>30</v>
      </c>
      <c r="D798" s="97"/>
      <c r="E798" s="62">
        <v>1100</v>
      </c>
      <c r="F798" s="81"/>
    </row>
    <row r="799" spans="1:6" x14ac:dyDescent="0.2">
      <c r="A799" s="110"/>
      <c r="B799" s="98">
        <v>45023</v>
      </c>
      <c r="C799" s="99" t="s">
        <v>31</v>
      </c>
      <c r="D799" s="97">
        <v>1100</v>
      </c>
      <c r="E799" s="62"/>
      <c r="F799" s="81"/>
    </row>
    <row r="800" spans="1:6" x14ac:dyDescent="0.2">
      <c r="A800" s="110"/>
      <c r="B800" s="61">
        <v>45024</v>
      </c>
      <c r="C800" s="62" t="s">
        <v>32</v>
      </c>
      <c r="D800" s="97">
        <v>1100</v>
      </c>
      <c r="E800" s="62"/>
      <c r="F800" s="81"/>
    </row>
    <row r="801" spans="1:6" x14ac:dyDescent="0.2">
      <c r="A801" s="110"/>
      <c r="B801" s="61">
        <v>45025</v>
      </c>
      <c r="C801" s="62" t="s">
        <v>33</v>
      </c>
      <c r="D801" s="97">
        <v>1100</v>
      </c>
      <c r="E801" s="62"/>
      <c r="F801" s="81"/>
    </row>
    <row r="802" spans="1:6" x14ac:dyDescent="0.2">
      <c r="A802" s="110" t="s">
        <v>45</v>
      </c>
      <c r="B802" s="98">
        <v>45026</v>
      </c>
      <c r="C802" s="99" t="s">
        <v>27</v>
      </c>
      <c r="D802" s="97">
        <v>1100</v>
      </c>
      <c r="E802" s="62"/>
      <c r="F802" s="81"/>
    </row>
    <row r="803" spans="1:6" x14ac:dyDescent="0.2">
      <c r="A803" s="110"/>
      <c r="B803" s="61">
        <v>45027</v>
      </c>
      <c r="C803" s="62" t="s">
        <v>28</v>
      </c>
      <c r="D803" s="97">
        <v>1100</v>
      </c>
      <c r="E803" s="62"/>
      <c r="F803" s="81"/>
    </row>
    <row r="804" spans="1:6" x14ac:dyDescent="0.2">
      <c r="A804" s="110"/>
      <c r="B804" s="61">
        <v>45028</v>
      </c>
      <c r="C804" s="62" t="s">
        <v>29</v>
      </c>
      <c r="D804" s="97"/>
      <c r="E804" s="62">
        <v>1100</v>
      </c>
      <c r="F804" s="81"/>
    </row>
    <row r="805" spans="1:6" x14ac:dyDescent="0.2">
      <c r="A805" s="110"/>
      <c r="B805" s="61">
        <v>45029</v>
      </c>
      <c r="C805" s="62" t="s">
        <v>30</v>
      </c>
      <c r="D805" s="97"/>
      <c r="E805" s="62">
        <v>1100</v>
      </c>
      <c r="F805" s="81"/>
    </row>
    <row r="806" spans="1:6" x14ac:dyDescent="0.2">
      <c r="A806" s="110"/>
      <c r="B806" s="61">
        <v>45030</v>
      </c>
      <c r="C806" s="62" t="s">
        <v>31</v>
      </c>
      <c r="D806" s="97">
        <v>1100</v>
      </c>
      <c r="E806" s="62"/>
      <c r="F806" s="81"/>
    </row>
    <row r="807" spans="1:6" x14ac:dyDescent="0.2">
      <c r="A807" s="110"/>
      <c r="B807" s="61">
        <v>45031</v>
      </c>
      <c r="C807" s="62" t="s">
        <v>32</v>
      </c>
      <c r="D807" s="97">
        <v>1100</v>
      </c>
      <c r="E807" s="62"/>
      <c r="F807" s="81"/>
    </row>
    <row r="808" spans="1:6" x14ac:dyDescent="0.2">
      <c r="A808" s="110"/>
      <c r="B808" s="61">
        <v>45032</v>
      </c>
      <c r="C808" s="62" t="s">
        <v>33</v>
      </c>
      <c r="D808" s="97">
        <v>1100</v>
      </c>
      <c r="E808" s="62"/>
      <c r="F808" s="81"/>
    </row>
    <row r="809" spans="1:6" x14ac:dyDescent="0.2">
      <c r="A809" s="110" t="s">
        <v>46</v>
      </c>
      <c r="B809" s="61">
        <v>45033</v>
      </c>
      <c r="C809" s="62" t="s">
        <v>27</v>
      </c>
      <c r="D809" s="97"/>
      <c r="E809" s="62">
        <v>1100</v>
      </c>
      <c r="F809" s="81"/>
    </row>
    <row r="810" spans="1:6" x14ac:dyDescent="0.2">
      <c r="A810" s="110"/>
      <c r="B810" s="61">
        <v>45034</v>
      </c>
      <c r="C810" s="62" t="s">
        <v>28</v>
      </c>
      <c r="D810" s="97">
        <v>1100</v>
      </c>
      <c r="E810" s="62"/>
      <c r="F810" s="81"/>
    </row>
    <row r="811" spans="1:6" x14ac:dyDescent="0.2">
      <c r="A811" s="110"/>
      <c r="B811" s="61">
        <v>45035</v>
      </c>
      <c r="C811" s="62" t="s">
        <v>29</v>
      </c>
      <c r="D811" s="97">
        <v>1100</v>
      </c>
      <c r="E811" s="62"/>
      <c r="F811" s="81"/>
    </row>
    <row r="812" spans="1:6" x14ac:dyDescent="0.2">
      <c r="A812" s="110"/>
      <c r="B812" s="61">
        <v>45036</v>
      </c>
      <c r="C812" s="62" t="s">
        <v>30</v>
      </c>
      <c r="D812" s="97"/>
      <c r="E812" s="62">
        <v>1100</v>
      </c>
      <c r="F812" s="81"/>
    </row>
    <row r="813" spans="1:6" x14ac:dyDescent="0.2">
      <c r="A813" s="110"/>
      <c r="B813" s="61">
        <v>45037</v>
      </c>
      <c r="C813" s="62" t="s">
        <v>31</v>
      </c>
      <c r="D813" s="97">
        <v>1100</v>
      </c>
      <c r="E813" s="62"/>
      <c r="F813" s="81"/>
    </row>
    <row r="814" spans="1:6" x14ac:dyDescent="0.2">
      <c r="A814" s="110"/>
      <c r="B814" s="61">
        <v>45038</v>
      </c>
      <c r="C814" s="62" t="s">
        <v>32</v>
      </c>
      <c r="D814" s="97">
        <v>1100</v>
      </c>
      <c r="E814" s="62"/>
      <c r="F814" s="81"/>
    </row>
    <row r="815" spans="1:6" x14ac:dyDescent="0.2">
      <c r="A815" s="110"/>
      <c r="B815" s="61">
        <v>45039</v>
      </c>
      <c r="C815" s="62" t="s">
        <v>33</v>
      </c>
      <c r="D815" s="97">
        <v>1100</v>
      </c>
      <c r="E815" s="62"/>
      <c r="F815" s="81"/>
    </row>
    <row r="816" spans="1:6" x14ac:dyDescent="0.2">
      <c r="A816" s="110" t="s">
        <v>47</v>
      </c>
      <c r="B816" s="61">
        <v>45040</v>
      </c>
      <c r="C816" s="62" t="s">
        <v>27</v>
      </c>
      <c r="D816" s="97"/>
      <c r="E816" s="62">
        <v>1100</v>
      </c>
      <c r="F816" s="81"/>
    </row>
    <row r="817" spans="1:6" x14ac:dyDescent="0.2">
      <c r="A817" s="110"/>
      <c r="B817" s="61">
        <v>45041</v>
      </c>
      <c r="C817" s="62" t="s">
        <v>28</v>
      </c>
      <c r="D817" s="97">
        <v>1100</v>
      </c>
      <c r="E817" s="62"/>
      <c r="F817" s="81"/>
    </row>
    <row r="818" spans="1:6" x14ac:dyDescent="0.2">
      <c r="A818" s="110"/>
      <c r="B818" s="61">
        <v>45042</v>
      </c>
      <c r="C818" s="62" t="s">
        <v>29</v>
      </c>
      <c r="D818" s="97">
        <v>1100</v>
      </c>
      <c r="E818" s="62"/>
      <c r="F818" s="81"/>
    </row>
    <row r="819" spans="1:6" x14ac:dyDescent="0.2">
      <c r="A819" s="110"/>
      <c r="B819" s="61">
        <v>45043</v>
      </c>
      <c r="C819" s="62" t="s">
        <v>30</v>
      </c>
      <c r="D819" s="97"/>
      <c r="E819" s="62">
        <v>1100</v>
      </c>
      <c r="F819" s="81"/>
    </row>
    <row r="820" spans="1:6" x14ac:dyDescent="0.2">
      <c r="A820" s="110"/>
      <c r="B820" s="61">
        <v>45044</v>
      </c>
      <c r="C820" s="62" t="s">
        <v>31</v>
      </c>
      <c r="D820" s="97">
        <v>1100</v>
      </c>
      <c r="E820" s="62"/>
      <c r="F820" s="81"/>
    </row>
    <row r="821" spans="1:6" x14ac:dyDescent="0.2">
      <c r="A821" s="110"/>
      <c r="B821" s="61">
        <v>45045</v>
      </c>
      <c r="C821" s="62" t="s">
        <v>32</v>
      </c>
      <c r="D821" s="97">
        <v>1100</v>
      </c>
      <c r="E821" s="62"/>
      <c r="F821" s="81"/>
    </row>
    <row r="822" spans="1:6" x14ac:dyDescent="0.2">
      <c r="A822" s="110"/>
      <c r="B822" s="61">
        <v>45046</v>
      </c>
      <c r="C822" s="62" t="s">
        <v>33</v>
      </c>
      <c r="D822" s="97">
        <v>1100</v>
      </c>
      <c r="E822" s="62"/>
      <c r="F822" s="81"/>
    </row>
    <row r="823" spans="1:6" x14ac:dyDescent="0.2">
      <c r="A823" s="110" t="s">
        <v>48</v>
      </c>
      <c r="B823" s="61">
        <v>45047</v>
      </c>
      <c r="C823" s="62" t="s">
        <v>27</v>
      </c>
      <c r="D823" s="97">
        <v>1100</v>
      </c>
      <c r="E823" s="62"/>
      <c r="F823" s="70"/>
    </row>
    <row r="824" spans="1:6" x14ac:dyDescent="0.2">
      <c r="A824" s="110"/>
      <c r="B824" s="61">
        <v>45048</v>
      </c>
      <c r="C824" s="62" t="s">
        <v>28</v>
      </c>
      <c r="D824" s="97">
        <v>1100</v>
      </c>
      <c r="E824" s="62"/>
      <c r="F824" s="70"/>
    </row>
    <row r="825" spans="1:6" x14ac:dyDescent="0.2">
      <c r="A825" s="110"/>
      <c r="B825" s="61">
        <v>45049</v>
      </c>
      <c r="C825" s="62" t="s">
        <v>29</v>
      </c>
      <c r="D825" s="97">
        <v>1100</v>
      </c>
      <c r="E825" s="62"/>
      <c r="F825" s="70"/>
    </row>
    <row r="826" spans="1:6" x14ac:dyDescent="0.2">
      <c r="A826" s="110"/>
      <c r="B826" s="61">
        <v>45050</v>
      </c>
      <c r="C826" s="62" t="s">
        <v>30</v>
      </c>
      <c r="D826" s="97"/>
      <c r="E826" s="62">
        <v>1100</v>
      </c>
      <c r="F826" s="70"/>
    </row>
    <row r="827" spans="1:6" x14ac:dyDescent="0.2">
      <c r="A827" s="110"/>
      <c r="B827" s="61">
        <v>45051</v>
      </c>
      <c r="C827" s="62" t="s">
        <v>31</v>
      </c>
      <c r="D827" s="97">
        <v>1100</v>
      </c>
      <c r="E827" s="62"/>
      <c r="F827" s="70"/>
    </row>
    <row r="828" spans="1:6" x14ac:dyDescent="0.2">
      <c r="A828" s="110"/>
      <c r="B828" s="61">
        <v>45052</v>
      </c>
      <c r="C828" s="62" t="s">
        <v>32</v>
      </c>
      <c r="D828" s="97">
        <v>1100</v>
      </c>
      <c r="E828" s="62"/>
      <c r="F828" s="70"/>
    </row>
    <row r="829" spans="1:6" x14ac:dyDescent="0.2">
      <c r="A829" s="110"/>
      <c r="B829" s="61">
        <v>45053</v>
      </c>
      <c r="C829" s="62" t="s">
        <v>33</v>
      </c>
      <c r="D829" s="97">
        <v>1100</v>
      </c>
      <c r="E829" s="62"/>
      <c r="F829" s="70"/>
    </row>
    <row r="830" spans="1:6" x14ac:dyDescent="0.2">
      <c r="A830" s="110" t="s">
        <v>49</v>
      </c>
      <c r="B830" s="61">
        <v>45054</v>
      </c>
      <c r="C830" s="62" t="s">
        <v>27</v>
      </c>
      <c r="D830" s="97"/>
      <c r="E830" s="62">
        <v>1100</v>
      </c>
      <c r="F830" s="70"/>
    </row>
    <row r="831" spans="1:6" x14ac:dyDescent="0.2">
      <c r="A831" s="110"/>
      <c r="B831" s="61">
        <v>45055</v>
      </c>
      <c r="C831" s="62" t="s">
        <v>28</v>
      </c>
      <c r="D831" s="97"/>
      <c r="E831" s="62">
        <v>1100</v>
      </c>
      <c r="F831" s="70"/>
    </row>
    <row r="832" spans="1:6" x14ac:dyDescent="0.2">
      <c r="A832" s="110"/>
      <c r="B832" s="61">
        <v>45056</v>
      </c>
      <c r="C832" s="62" t="s">
        <v>29</v>
      </c>
      <c r="D832" s="97"/>
      <c r="E832" s="62">
        <v>1100</v>
      </c>
      <c r="F832" s="70"/>
    </row>
    <row r="833" spans="1:6" x14ac:dyDescent="0.2">
      <c r="A833" s="110"/>
      <c r="B833" s="61">
        <v>45057</v>
      </c>
      <c r="C833" s="62" t="s">
        <v>30</v>
      </c>
      <c r="D833" s="97">
        <v>1100</v>
      </c>
      <c r="E833" s="62"/>
      <c r="F833" s="70"/>
    </row>
    <row r="834" spans="1:6" x14ac:dyDescent="0.2">
      <c r="A834" s="110"/>
      <c r="B834" s="61">
        <v>45058</v>
      </c>
      <c r="C834" s="62" t="s">
        <v>31</v>
      </c>
      <c r="D834" s="97">
        <v>1100</v>
      </c>
      <c r="E834" s="62"/>
      <c r="F834" s="70"/>
    </row>
    <row r="835" spans="1:6" x14ac:dyDescent="0.2">
      <c r="A835" s="110"/>
      <c r="B835" s="61">
        <v>45059</v>
      </c>
      <c r="C835" s="62" t="s">
        <v>32</v>
      </c>
      <c r="D835" s="97">
        <v>1100</v>
      </c>
      <c r="E835" s="62"/>
      <c r="F835" s="70"/>
    </row>
    <row r="836" spans="1:6" x14ac:dyDescent="0.2">
      <c r="A836" s="110"/>
      <c r="B836" s="61">
        <v>45060</v>
      </c>
      <c r="C836" s="62" t="s">
        <v>33</v>
      </c>
      <c r="D836" s="97">
        <v>1100</v>
      </c>
      <c r="E836" s="62"/>
      <c r="F836" s="70"/>
    </row>
    <row r="837" spans="1:6" x14ac:dyDescent="0.2">
      <c r="A837" s="110" t="s">
        <v>50</v>
      </c>
      <c r="B837" s="61">
        <v>45061</v>
      </c>
      <c r="C837" s="62" t="s">
        <v>27</v>
      </c>
      <c r="D837" s="97">
        <v>1100</v>
      </c>
      <c r="E837" s="62"/>
      <c r="F837" s="70"/>
    </row>
    <row r="838" spans="1:6" x14ac:dyDescent="0.2">
      <c r="A838" s="110"/>
      <c r="B838" s="61">
        <v>45062</v>
      </c>
      <c r="C838" s="62" t="s">
        <v>28</v>
      </c>
      <c r="D838" s="97">
        <v>1100</v>
      </c>
      <c r="E838" s="62"/>
      <c r="F838" s="70"/>
    </row>
    <row r="839" spans="1:6" x14ac:dyDescent="0.2">
      <c r="A839" s="110"/>
      <c r="B839" s="61">
        <v>45063</v>
      </c>
      <c r="C839" s="62" t="s">
        <v>29</v>
      </c>
      <c r="D839" s="97">
        <v>1100</v>
      </c>
      <c r="E839" s="62"/>
      <c r="F839" s="70"/>
    </row>
    <row r="840" spans="1:6" x14ac:dyDescent="0.2">
      <c r="A840" s="110"/>
      <c r="B840" s="61">
        <v>45064</v>
      </c>
      <c r="C840" s="62" t="s">
        <v>30</v>
      </c>
      <c r="D840" s="97">
        <v>1100</v>
      </c>
      <c r="E840" s="62"/>
      <c r="F840" s="70"/>
    </row>
    <row r="841" spans="1:6" x14ac:dyDescent="0.2">
      <c r="A841" s="110"/>
      <c r="B841" s="61">
        <v>45065</v>
      </c>
      <c r="C841" s="62" t="s">
        <v>31</v>
      </c>
      <c r="D841" s="97">
        <v>1100</v>
      </c>
      <c r="E841" s="62"/>
      <c r="F841" s="70"/>
    </row>
    <row r="842" spans="1:6" x14ac:dyDescent="0.2">
      <c r="A842" s="110"/>
      <c r="B842" s="61">
        <v>45066</v>
      </c>
      <c r="C842" s="62" t="s">
        <v>32</v>
      </c>
      <c r="D842" s="97">
        <v>1100</v>
      </c>
      <c r="E842" s="62"/>
      <c r="F842" s="70"/>
    </row>
    <row r="843" spans="1:6" x14ac:dyDescent="0.2">
      <c r="A843" s="110"/>
      <c r="B843" s="61">
        <v>45067</v>
      </c>
      <c r="C843" s="62" t="s">
        <v>33</v>
      </c>
      <c r="D843" s="97">
        <v>1100</v>
      </c>
      <c r="E843" s="62"/>
      <c r="F843" s="70"/>
    </row>
    <row r="844" spans="1:6" x14ac:dyDescent="0.2">
      <c r="A844" s="110" t="s">
        <v>51</v>
      </c>
      <c r="B844" s="61">
        <v>45068</v>
      </c>
      <c r="C844" s="62" t="s">
        <v>27</v>
      </c>
      <c r="D844" s="97">
        <v>1100</v>
      </c>
      <c r="E844" s="62"/>
      <c r="F844" s="70"/>
    </row>
    <row r="845" spans="1:6" x14ac:dyDescent="0.2">
      <c r="A845" s="110"/>
      <c r="B845" s="61">
        <v>45069</v>
      </c>
      <c r="C845" s="62" t="s">
        <v>28</v>
      </c>
      <c r="D845" s="97"/>
      <c r="E845" s="62">
        <v>1100</v>
      </c>
      <c r="F845" s="70"/>
    </row>
    <row r="846" spans="1:6" x14ac:dyDescent="0.2">
      <c r="A846" s="110"/>
      <c r="B846" s="61">
        <v>45070</v>
      </c>
      <c r="C846" s="62" t="s">
        <v>29</v>
      </c>
      <c r="D846" s="97">
        <v>1100</v>
      </c>
      <c r="E846" s="62"/>
      <c r="F846" s="70"/>
    </row>
    <row r="847" spans="1:6" x14ac:dyDescent="0.2">
      <c r="A847" s="110"/>
      <c r="B847" s="61">
        <v>45071</v>
      </c>
      <c r="C847" s="62" t="s">
        <v>30</v>
      </c>
      <c r="D847" s="97">
        <v>1100</v>
      </c>
      <c r="E847" s="62"/>
      <c r="F847" s="70"/>
    </row>
    <row r="848" spans="1:6" x14ac:dyDescent="0.2">
      <c r="A848" s="110"/>
      <c r="B848" s="61">
        <v>45072</v>
      </c>
      <c r="C848" s="62" t="s">
        <v>31</v>
      </c>
      <c r="D848" s="97">
        <v>1100</v>
      </c>
      <c r="E848" s="62"/>
      <c r="F848" s="70"/>
    </row>
    <row r="849" spans="1:6" x14ac:dyDescent="0.2">
      <c r="A849" s="110"/>
      <c r="B849" s="61">
        <v>45073</v>
      </c>
      <c r="C849" s="62" t="s">
        <v>32</v>
      </c>
      <c r="D849" s="97">
        <v>1100</v>
      </c>
      <c r="E849" s="62"/>
      <c r="F849" s="70"/>
    </row>
    <row r="850" spans="1:6" x14ac:dyDescent="0.2">
      <c r="A850" s="110"/>
      <c r="B850" s="61">
        <v>45074</v>
      </c>
      <c r="C850" s="62" t="s">
        <v>33</v>
      </c>
      <c r="D850" s="97">
        <v>1100</v>
      </c>
      <c r="E850" s="62"/>
      <c r="F850" s="70"/>
    </row>
    <row r="851" spans="1:6" x14ac:dyDescent="0.2">
      <c r="A851" s="110" t="s">
        <v>52</v>
      </c>
      <c r="B851" s="61">
        <v>45075</v>
      </c>
      <c r="C851" s="62" t="s">
        <v>27</v>
      </c>
      <c r="D851" s="97">
        <v>1100</v>
      </c>
      <c r="E851" s="62"/>
      <c r="F851" s="70"/>
    </row>
    <row r="852" spans="1:6" x14ac:dyDescent="0.2">
      <c r="A852" s="110"/>
      <c r="B852" s="61">
        <v>45076</v>
      </c>
      <c r="C852" s="62" t="s">
        <v>28</v>
      </c>
      <c r="D852" s="97">
        <v>1100</v>
      </c>
      <c r="E852" s="62"/>
      <c r="F852" s="70"/>
    </row>
    <row r="853" spans="1:6" x14ac:dyDescent="0.2">
      <c r="A853" s="110"/>
      <c r="B853" s="61">
        <v>45077</v>
      </c>
      <c r="C853" s="62" t="s">
        <v>29</v>
      </c>
      <c r="D853" s="97">
        <v>1100</v>
      </c>
      <c r="E853" s="62"/>
      <c r="F853" s="70"/>
    </row>
    <row r="854" spans="1:6" x14ac:dyDescent="0.2">
      <c r="A854" s="110"/>
      <c r="B854" s="61">
        <v>45078</v>
      </c>
      <c r="C854" s="62" t="s">
        <v>30</v>
      </c>
      <c r="D854" s="97">
        <v>1100</v>
      </c>
      <c r="E854" s="62"/>
      <c r="F854" s="70"/>
    </row>
    <row r="855" spans="1:6" x14ac:dyDescent="0.2">
      <c r="A855" s="110"/>
      <c r="B855" s="61">
        <v>45079</v>
      </c>
      <c r="C855" s="62" t="s">
        <v>31</v>
      </c>
      <c r="D855" s="97">
        <v>1100</v>
      </c>
      <c r="E855" s="62"/>
      <c r="F855" s="70"/>
    </row>
    <row r="856" spans="1:6" x14ac:dyDescent="0.2">
      <c r="A856" s="110"/>
      <c r="B856" s="61">
        <v>45080</v>
      </c>
      <c r="C856" s="62" t="s">
        <v>32</v>
      </c>
      <c r="D856" s="97">
        <v>1100</v>
      </c>
      <c r="E856" s="62"/>
      <c r="F856" s="70"/>
    </row>
    <row r="857" spans="1:6" x14ac:dyDescent="0.2">
      <c r="A857" s="110"/>
      <c r="B857" s="61">
        <v>45081</v>
      </c>
      <c r="C857" s="62" t="s">
        <v>33</v>
      </c>
      <c r="D857" s="97">
        <v>1100</v>
      </c>
      <c r="E857" s="62"/>
      <c r="F857" s="70"/>
    </row>
    <row r="858" spans="1:6" x14ac:dyDescent="0.2">
      <c r="A858" s="110" t="s">
        <v>53</v>
      </c>
      <c r="B858" s="61">
        <v>45082</v>
      </c>
      <c r="C858" s="62" t="s">
        <v>27</v>
      </c>
      <c r="D858" s="97"/>
      <c r="E858" s="62">
        <v>1100</v>
      </c>
      <c r="F858" s="81"/>
    </row>
    <row r="859" spans="1:6" x14ac:dyDescent="0.2">
      <c r="A859" s="110"/>
      <c r="B859" s="61">
        <v>45083</v>
      </c>
      <c r="C859" s="62" t="s">
        <v>28</v>
      </c>
      <c r="D859" s="97">
        <v>1100</v>
      </c>
      <c r="E859" s="62"/>
      <c r="F859" s="81"/>
    </row>
    <row r="860" spans="1:6" x14ac:dyDescent="0.2">
      <c r="A860" s="110"/>
      <c r="B860" s="61">
        <v>45084</v>
      </c>
      <c r="C860" s="62" t="s">
        <v>29</v>
      </c>
      <c r="D860" s="97">
        <v>1100</v>
      </c>
      <c r="E860" s="62"/>
      <c r="F860" s="81"/>
    </row>
    <row r="861" spans="1:6" x14ac:dyDescent="0.2">
      <c r="A861" s="110"/>
      <c r="B861" s="61">
        <v>45085</v>
      </c>
      <c r="C861" s="62" t="s">
        <v>30</v>
      </c>
      <c r="D861" s="97">
        <v>1100</v>
      </c>
      <c r="E861" s="62"/>
      <c r="F861" s="81"/>
    </row>
    <row r="862" spans="1:6" x14ac:dyDescent="0.2">
      <c r="A862" s="110"/>
      <c r="B862" s="61">
        <v>45086</v>
      </c>
      <c r="C862" s="62" t="s">
        <v>31</v>
      </c>
      <c r="D862" s="97">
        <v>1100</v>
      </c>
      <c r="E862" s="62"/>
      <c r="F862" s="81"/>
    </row>
    <row r="863" spans="1:6" x14ac:dyDescent="0.2">
      <c r="A863" s="110"/>
      <c r="B863" s="61">
        <v>45087</v>
      </c>
      <c r="C863" s="62" t="s">
        <v>32</v>
      </c>
      <c r="D863" s="97">
        <v>1100</v>
      </c>
      <c r="E863" s="62"/>
      <c r="F863" s="81"/>
    </row>
    <row r="864" spans="1:6" x14ac:dyDescent="0.2">
      <c r="A864" s="110"/>
      <c r="B864" s="61">
        <v>45088</v>
      </c>
      <c r="C864" s="62" t="s">
        <v>33</v>
      </c>
      <c r="D864" s="97">
        <v>1100</v>
      </c>
      <c r="E864" s="62"/>
      <c r="F864" s="81"/>
    </row>
    <row r="865" spans="1:6" x14ac:dyDescent="0.2">
      <c r="A865" s="110" t="s">
        <v>54</v>
      </c>
      <c r="B865" s="61">
        <v>45089</v>
      </c>
      <c r="C865" s="62" t="s">
        <v>27</v>
      </c>
      <c r="D865" s="97"/>
      <c r="E865" s="62">
        <v>1100</v>
      </c>
      <c r="F865" s="81"/>
    </row>
    <row r="866" spans="1:6" x14ac:dyDescent="0.2">
      <c r="A866" s="110"/>
      <c r="B866" s="61">
        <v>45090</v>
      </c>
      <c r="C866" s="62" t="s">
        <v>28</v>
      </c>
      <c r="D866" s="97">
        <v>1100</v>
      </c>
      <c r="E866" s="62"/>
      <c r="F866" s="81"/>
    </row>
    <row r="867" spans="1:6" x14ac:dyDescent="0.2">
      <c r="A867" s="110"/>
      <c r="B867" s="61">
        <v>45091</v>
      </c>
      <c r="C867" s="62" t="s">
        <v>29</v>
      </c>
      <c r="D867" s="97">
        <v>1100</v>
      </c>
      <c r="E867" s="62"/>
      <c r="F867" s="81"/>
    </row>
    <row r="868" spans="1:6" x14ac:dyDescent="0.2">
      <c r="A868" s="110"/>
      <c r="B868" s="61">
        <v>45092</v>
      </c>
      <c r="C868" s="62" t="s">
        <v>30</v>
      </c>
      <c r="D868" s="97">
        <v>1100</v>
      </c>
      <c r="E868" s="62"/>
      <c r="F868" s="81"/>
    </row>
    <row r="869" spans="1:6" x14ac:dyDescent="0.2">
      <c r="A869" s="110"/>
      <c r="B869" s="61">
        <v>45093</v>
      </c>
      <c r="C869" s="62" t="s">
        <v>31</v>
      </c>
      <c r="D869" s="97">
        <v>1100</v>
      </c>
      <c r="E869" s="62"/>
      <c r="F869" s="81"/>
    </row>
    <row r="870" spans="1:6" x14ac:dyDescent="0.2">
      <c r="A870" s="110"/>
      <c r="B870" s="61">
        <v>45094</v>
      </c>
      <c r="C870" s="62" t="s">
        <v>32</v>
      </c>
      <c r="D870" s="97">
        <v>1100</v>
      </c>
      <c r="E870" s="62"/>
      <c r="F870" s="81"/>
    </row>
    <row r="871" spans="1:6" x14ac:dyDescent="0.2">
      <c r="A871" s="110"/>
      <c r="B871" s="61">
        <v>45095</v>
      </c>
      <c r="C871" s="62" t="s">
        <v>33</v>
      </c>
      <c r="D871" s="97">
        <v>1100</v>
      </c>
      <c r="E871" s="62"/>
      <c r="F871" s="81"/>
    </row>
    <row r="872" spans="1:6" x14ac:dyDescent="0.2">
      <c r="A872" s="110" t="s">
        <v>55</v>
      </c>
      <c r="B872" s="61">
        <v>45096</v>
      </c>
      <c r="C872" s="62" t="s">
        <v>27</v>
      </c>
      <c r="D872" s="97"/>
      <c r="E872" s="62">
        <v>1100</v>
      </c>
      <c r="F872" s="81"/>
    </row>
    <row r="873" spans="1:6" x14ac:dyDescent="0.2">
      <c r="A873" s="110"/>
      <c r="B873" s="61">
        <v>45097</v>
      </c>
      <c r="C873" s="62" t="s">
        <v>28</v>
      </c>
      <c r="D873" s="97">
        <v>1100</v>
      </c>
      <c r="E873" s="62"/>
      <c r="F873" s="81"/>
    </row>
    <row r="874" spans="1:6" x14ac:dyDescent="0.2">
      <c r="A874" s="110"/>
      <c r="B874" s="61">
        <v>45098</v>
      </c>
      <c r="C874" s="62" t="s">
        <v>29</v>
      </c>
      <c r="D874" s="97">
        <v>1100</v>
      </c>
      <c r="E874" s="62"/>
      <c r="F874" s="81"/>
    </row>
    <row r="875" spans="1:6" x14ac:dyDescent="0.2">
      <c r="A875" s="110"/>
      <c r="B875" s="61">
        <v>45099</v>
      </c>
      <c r="C875" s="62" t="s">
        <v>30</v>
      </c>
      <c r="D875" s="97"/>
      <c r="E875" s="62">
        <v>1100</v>
      </c>
      <c r="F875" s="81"/>
    </row>
    <row r="876" spans="1:6" x14ac:dyDescent="0.2">
      <c r="A876" s="110"/>
      <c r="B876" s="61">
        <v>45100</v>
      </c>
      <c r="C876" s="62" t="s">
        <v>31</v>
      </c>
      <c r="D876" s="97">
        <v>1100</v>
      </c>
      <c r="E876" s="62"/>
      <c r="F876" s="81"/>
    </row>
    <row r="877" spans="1:6" x14ac:dyDescent="0.2">
      <c r="A877" s="110"/>
      <c r="B877" s="61">
        <v>45101</v>
      </c>
      <c r="C877" s="62" t="s">
        <v>32</v>
      </c>
      <c r="D877" s="97">
        <v>1100</v>
      </c>
      <c r="E877" s="62"/>
      <c r="F877" s="81"/>
    </row>
    <row r="878" spans="1:6" x14ac:dyDescent="0.2">
      <c r="A878" s="110"/>
      <c r="B878" s="61">
        <v>45102</v>
      </c>
      <c r="C878" s="62" t="s">
        <v>33</v>
      </c>
      <c r="D878" s="97">
        <v>1100</v>
      </c>
      <c r="E878" s="62"/>
      <c r="F878" s="81"/>
    </row>
    <row r="879" spans="1:6" x14ac:dyDescent="0.2">
      <c r="A879" s="110" t="s">
        <v>56</v>
      </c>
      <c r="B879" s="61">
        <v>45103</v>
      </c>
      <c r="C879" s="62" t="s">
        <v>27</v>
      </c>
      <c r="D879" s="97">
        <v>1100</v>
      </c>
      <c r="E879" s="62"/>
      <c r="F879" s="81"/>
    </row>
    <row r="880" spans="1:6" x14ac:dyDescent="0.2">
      <c r="A880" s="110"/>
      <c r="B880" s="61">
        <v>45104</v>
      </c>
      <c r="C880" s="62" t="s">
        <v>28</v>
      </c>
      <c r="D880" s="97"/>
      <c r="E880" s="62">
        <v>1100</v>
      </c>
      <c r="F880" s="81"/>
    </row>
    <row r="881" spans="1:6" x14ac:dyDescent="0.2">
      <c r="A881" s="110"/>
      <c r="B881" s="61">
        <v>45105</v>
      </c>
      <c r="C881" s="62" t="s">
        <v>29</v>
      </c>
      <c r="D881" s="97"/>
      <c r="E881" s="62">
        <v>1100</v>
      </c>
      <c r="F881" s="81"/>
    </row>
    <row r="882" spans="1:6" x14ac:dyDescent="0.2">
      <c r="A882" s="110"/>
      <c r="B882" s="61">
        <v>45106</v>
      </c>
      <c r="C882" s="62" t="s">
        <v>30</v>
      </c>
      <c r="D882" s="97"/>
      <c r="E882" s="62">
        <v>1100</v>
      </c>
      <c r="F882" s="81"/>
    </row>
    <row r="883" spans="1:6" x14ac:dyDescent="0.2">
      <c r="A883" s="110"/>
      <c r="B883" s="61">
        <v>45107</v>
      </c>
      <c r="C883" s="62" t="s">
        <v>31</v>
      </c>
      <c r="D883" s="97"/>
      <c r="E883" s="62">
        <v>1100</v>
      </c>
      <c r="F883" s="81"/>
    </row>
    <row r="884" spans="1:6" x14ac:dyDescent="0.2">
      <c r="A884" s="110"/>
      <c r="B884" s="61">
        <v>45108</v>
      </c>
      <c r="C884" s="62" t="s">
        <v>32</v>
      </c>
      <c r="D884" s="97">
        <v>1100</v>
      </c>
      <c r="E884" s="62"/>
      <c r="F884" s="81"/>
    </row>
    <row r="885" spans="1:6" x14ac:dyDescent="0.2">
      <c r="A885" s="110"/>
      <c r="B885" s="61">
        <v>45109</v>
      </c>
      <c r="C885" s="62" t="s">
        <v>33</v>
      </c>
      <c r="D885" s="97">
        <v>1100</v>
      </c>
      <c r="E885" s="62"/>
      <c r="F885" s="81"/>
    </row>
    <row r="886" spans="1:6" x14ac:dyDescent="0.2">
      <c r="A886" s="110" t="s">
        <v>57</v>
      </c>
      <c r="B886" s="61">
        <v>45110</v>
      </c>
      <c r="C886" s="62" t="s">
        <v>27</v>
      </c>
      <c r="D886" s="97">
        <v>1100</v>
      </c>
      <c r="E886" s="62"/>
      <c r="F886" s="70"/>
    </row>
    <row r="887" spans="1:6" x14ac:dyDescent="0.2">
      <c r="A887" s="110"/>
      <c r="B887" s="61">
        <v>45111</v>
      </c>
      <c r="C887" s="62" t="s">
        <v>28</v>
      </c>
      <c r="D887" s="97">
        <v>1100</v>
      </c>
      <c r="E887" s="62"/>
      <c r="F887" s="70"/>
    </row>
    <row r="888" spans="1:6" x14ac:dyDescent="0.2">
      <c r="A888" s="110"/>
      <c r="B888" s="61">
        <v>45112</v>
      </c>
      <c r="C888" s="62" t="s">
        <v>29</v>
      </c>
      <c r="D888" s="97">
        <v>1100</v>
      </c>
      <c r="E888" s="62"/>
      <c r="F888" s="70"/>
    </row>
    <row r="889" spans="1:6" x14ac:dyDescent="0.2">
      <c r="A889" s="110"/>
      <c r="B889" s="61">
        <v>45113</v>
      </c>
      <c r="C889" s="62" t="s">
        <v>30</v>
      </c>
      <c r="D889" s="97">
        <v>1100</v>
      </c>
      <c r="E889" s="62"/>
      <c r="F889" s="70"/>
    </row>
    <row r="890" spans="1:6" x14ac:dyDescent="0.2">
      <c r="A890" s="110"/>
      <c r="B890" s="61">
        <v>45114</v>
      </c>
      <c r="C890" s="62" t="s">
        <v>31</v>
      </c>
      <c r="D890" s="97">
        <v>1100</v>
      </c>
      <c r="E890" s="62"/>
      <c r="F890" s="70"/>
    </row>
    <row r="891" spans="1:6" x14ac:dyDescent="0.2">
      <c r="A891" s="110"/>
      <c r="B891" s="61">
        <v>45115</v>
      </c>
      <c r="C891" s="62" t="s">
        <v>32</v>
      </c>
      <c r="D891" s="97">
        <v>1100</v>
      </c>
      <c r="E891" s="62"/>
      <c r="F891" s="70"/>
    </row>
    <row r="892" spans="1:6" x14ac:dyDescent="0.2">
      <c r="A892" s="110"/>
      <c r="B892" s="61">
        <v>45116</v>
      </c>
      <c r="C892" s="62" t="s">
        <v>33</v>
      </c>
      <c r="D892" s="97">
        <v>1100</v>
      </c>
      <c r="E892" s="62"/>
      <c r="F892" s="70"/>
    </row>
    <row r="893" spans="1:6" x14ac:dyDescent="0.2">
      <c r="A893" s="110" t="s">
        <v>58</v>
      </c>
      <c r="B893" s="61">
        <v>45117</v>
      </c>
      <c r="C893" s="62" t="s">
        <v>27</v>
      </c>
      <c r="D893" s="97">
        <v>1100</v>
      </c>
      <c r="E893" s="62"/>
      <c r="F893" s="70"/>
    </row>
    <row r="894" spans="1:6" x14ac:dyDescent="0.2">
      <c r="A894" s="110"/>
      <c r="B894" s="61">
        <v>45118</v>
      </c>
      <c r="C894" s="62" t="s">
        <v>28</v>
      </c>
      <c r="D894" s="97">
        <v>1100</v>
      </c>
      <c r="E894" s="62"/>
      <c r="F894" s="70"/>
    </row>
    <row r="895" spans="1:6" x14ac:dyDescent="0.2">
      <c r="A895" s="110"/>
      <c r="B895" s="61">
        <v>45119</v>
      </c>
      <c r="C895" s="62" t="s">
        <v>29</v>
      </c>
      <c r="D895" s="97">
        <v>1100</v>
      </c>
      <c r="E895" s="62"/>
      <c r="F895" s="70"/>
    </row>
    <row r="896" spans="1:6" x14ac:dyDescent="0.2">
      <c r="A896" s="110"/>
      <c r="B896" s="61">
        <v>45120</v>
      </c>
      <c r="C896" s="62" t="s">
        <v>30</v>
      </c>
      <c r="D896" s="97"/>
      <c r="E896" s="62">
        <v>1100</v>
      </c>
      <c r="F896" s="70"/>
    </row>
    <row r="897" spans="1:6" x14ac:dyDescent="0.2">
      <c r="A897" s="110"/>
      <c r="B897" s="61">
        <v>45121</v>
      </c>
      <c r="C897" s="62" t="s">
        <v>31</v>
      </c>
      <c r="D897" s="97">
        <v>1100</v>
      </c>
      <c r="E897" s="62"/>
      <c r="F897" s="70"/>
    </row>
    <row r="898" spans="1:6" x14ac:dyDescent="0.2">
      <c r="A898" s="110"/>
      <c r="B898" s="61">
        <v>45122</v>
      </c>
      <c r="C898" s="62" t="s">
        <v>32</v>
      </c>
      <c r="D898" s="97">
        <v>1100</v>
      </c>
      <c r="E898" s="62"/>
      <c r="F898" s="70"/>
    </row>
    <row r="899" spans="1:6" x14ac:dyDescent="0.2">
      <c r="A899" s="110"/>
      <c r="B899" s="61">
        <v>45123</v>
      </c>
      <c r="C899" s="62" t="s">
        <v>33</v>
      </c>
      <c r="D899" s="97">
        <v>1100</v>
      </c>
      <c r="E899" s="62"/>
      <c r="F899" s="70"/>
    </row>
    <row r="900" spans="1:6" x14ac:dyDescent="0.2">
      <c r="A900" s="110" t="s">
        <v>59</v>
      </c>
      <c r="B900" s="61">
        <v>45124</v>
      </c>
      <c r="C900" s="62" t="s">
        <v>27</v>
      </c>
      <c r="D900" s="97">
        <v>1100</v>
      </c>
      <c r="E900" s="62"/>
      <c r="F900" s="70"/>
    </row>
    <row r="901" spans="1:6" x14ac:dyDescent="0.2">
      <c r="A901" s="110"/>
      <c r="B901" s="61">
        <v>45125</v>
      </c>
      <c r="C901" s="62" t="s">
        <v>28</v>
      </c>
      <c r="D901" s="97">
        <v>1100</v>
      </c>
      <c r="E901" s="62"/>
      <c r="F901" s="70"/>
    </row>
    <row r="902" spans="1:6" x14ac:dyDescent="0.2">
      <c r="A902" s="110"/>
      <c r="B902" s="61">
        <v>45126</v>
      </c>
      <c r="C902" s="62" t="s">
        <v>29</v>
      </c>
      <c r="D902" s="97"/>
      <c r="E902" s="62">
        <v>1100</v>
      </c>
      <c r="F902" s="70"/>
    </row>
    <row r="903" spans="1:6" x14ac:dyDescent="0.2">
      <c r="A903" s="110"/>
      <c r="B903" s="61">
        <v>45127</v>
      </c>
      <c r="C903" s="62" t="s">
        <v>30</v>
      </c>
      <c r="D903" s="97"/>
      <c r="E903" s="62">
        <v>1100</v>
      </c>
      <c r="F903" s="70"/>
    </row>
    <row r="904" spans="1:6" x14ac:dyDescent="0.2">
      <c r="A904" s="110"/>
      <c r="B904" s="61">
        <v>45128</v>
      </c>
      <c r="C904" s="62" t="s">
        <v>31</v>
      </c>
      <c r="D904" s="97">
        <v>1100</v>
      </c>
      <c r="E904" s="62"/>
      <c r="F904" s="70"/>
    </row>
    <row r="905" spans="1:6" x14ac:dyDescent="0.2">
      <c r="A905" s="110"/>
      <c r="B905" s="61">
        <v>45129</v>
      </c>
      <c r="C905" s="62" t="s">
        <v>32</v>
      </c>
      <c r="D905" s="97">
        <v>1100</v>
      </c>
      <c r="E905" s="62"/>
      <c r="F905" s="70"/>
    </row>
    <row r="906" spans="1:6" x14ac:dyDescent="0.2">
      <c r="A906" s="110"/>
      <c r="B906" s="61">
        <v>45130</v>
      </c>
      <c r="C906" s="62" t="s">
        <v>33</v>
      </c>
      <c r="D906" s="97">
        <v>1100</v>
      </c>
      <c r="E906" s="62"/>
      <c r="F906" s="70"/>
    </row>
    <row r="907" spans="1:6" x14ac:dyDescent="0.2">
      <c r="A907" s="110" t="s">
        <v>60</v>
      </c>
      <c r="B907" s="61">
        <v>45131</v>
      </c>
      <c r="C907" s="62" t="s">
        <v>27</v>
      </c>
      <c r="D907" s="97">
        <v>1100</v>
      </c>
      <c r="E907" s="62"/>
      <c r="F907" s="70"/>
    </row>
    <row r="908" spans="1:6" x14ac:dyDescent="0.2">
      <c r="A908" s="110"/>
      <c r="B908" s="61">
        <v>45132</v>
      </c>
      <c r="C908" s="62" t="s">
        <v>28</v>
      </c>
      <c r="D908" s="97">
        <v>1100</v>
      </c>
      <c r="E908" s="62"/>
      <c r="F908" s="70"/>
    </row>
    <row r="909" spans="1:6" x14ac:dyDescent="0.2">
      <c r="A909" s="110"/>
      <c r="B909" s="61">
        <v>45133</v>
      </c>
      <c r="C909" s="62" t="s">
        <v>29</v>
      </c>
      <c r="D909" s="97"/>
      <c r="E909" s="62">
        <v>1100</v>
      </c>
      <c r="F909" s="70"/>
    </row>
    <row r="910" spans="1:6" x14ac:dyDescent="0.2">
      <c r="A910" s="110"/>
      <c r="B910" s="61">
        <v>45134</v>
      </c>
      <c r="C910" s="62" t="s">
        <v>30</v>
      </c>
      <c r="D910" s="97">
        <v>1100</v>
      </c>
      <c r="E910" s="62"/>
      <c r="F910" s="70"/>
    </row>
    <row r="911" spans="1:6" x14ac:dyDescent="0.2">
      <c r="A911" s="110"/>
      <c r="B911" s="61">
        <v>45135</v>
      </c>
      <c r="C911" s="62" t="s">
        <v>31</v>
      </c>
      <c r="D911" s="97">
        <v>1100</v>
      </c>
      <c r="E911" s="62"/>
      <c r="F911" s="70"/>
    </row>
    <row r="912" spans="1:6" x14ac:dyDescent="0.2">
      <c r="A912" s="110"/>
      <c r="B912" s="61">
        <v>45136</v>
      </c>
      <c r="C912" s="62" t="s">
        <v>32</v>
      </c>
      <c r="D912" s="97">
        <v>1100</v>
      </c>
      <c r="E912" s="62"/>
      <c r="F912" s="70"/>
    </row>
    <row r="913" spans="1:6" x14ac:dyDescent="0.2">
      <c r="A913" s="110"/>
      <c r="B913" s="61">
        <v>45137</v>
      </c>
      <c r="C913" s="62" t="s">
        <v>33</v>
      </c>
      <c r="D913" s="97">
        <v>1100</v>
      </c>
      <c r="E913" s="62"/>
      <c r="F913" s="70"/>
    </row>
    <row r="914" spans="1:6" x14ac:dyDescent="0.2">
      <c r="A914" s="110" t="s">
        <v>61</v>
      </c>
      <c r="B914" s="61">
        <v>45138</v>
      </c>
      <c r="C914" s="62" t="s">
        <v>27</v>
      </c>
      <c r="D914" s="97"/>
      <c r="E914" s="62">
        <v>1100</v>
      </c>
      <c r="F914" s="70"/>
    </row>
    <row r="915" spans="1:6" x14ac:dyDescent="0.2">
      <c r="A915" s="110"/>
      <c r="B915" s="61">
        <v>45139</v>
      </c>
      <c r="C915" s="62" t="s">
        <v>28</v>
      </c>
      <c r="D915" s="97">
        <v>1100</v>
      </c>
      <c r="E915" s="62"/>
      <c r="F915" s="70"/>
    </row>
    <row r="916" spans="1:6" x14ac:dyDescent="0.2">
      <c r="A916" s="110"/>
      <c r="B916" s="61">
        <v>45140</v>
      </c>
      <c r="C916" s="62" t="s">
        <v>29</v>
      </c>
      <c r="D916" s="97">
        <v>1100</v>
      </c>
      <c r="E916" s="62"/>
      <c r="F916" s="70"/>
    </row>
    <row r="917" spans="1:6" x14ac:dyDescent="0.2">
      <c r="A917" s="110"/>
      <c r="B917" s="61">
        <v>45141</v>
      </c>
      <c r="C917" s="62" t="s">
        <v>30</v>
      </c>
      <c r="D917" s="97">
        <v>1100</v>
      </c>
      <c r="E917" s="62"/>
      <c r="F917" s="70"/>
    </row>
    <row r="918" spans="1:6" x14ac:dyDescent="0.2">
      <c r="A918" s="110"/>
      <c r="B918" s="61">
        <v>45142</v>
      </c>
      <c r="C918" s="62" t="s">
        <v>31</v>
      </c>
      <c r="D918" s="97">
        <v>1100</v>
      </c>
      <c r="E918" s="62"/>
      <c r="F918" s="70"/>
    </row>
    <row r="919" spans="1:6" x14ac:dyDescent="0.2">
      <c r="A919" s="110"/>
      <c r="B919" s="61">
        <v>45143</v>
      </c>
      <c r="C919" s="62" t="s">
        <v>32</v>
      </c>
      <c r="D919" s="97">
        <v>1100</v>
      </c>
      <c r="E919" s="62"/>
      <c r="F919" s="70"/>
    </row>
    <row r="920" spans="1:6" x14ac:dyDescent="0.2">
      <c r="A920" s="110"/>
      <c r="B920" s="61">
        <v>45144</v>
      </c>
      <c r="C920" s="62" t="s">
        <v>33</v>
      </c>
      <c r="D920" s="97">
        <v>1100</v>
      </c>
      <c r="E920" s="62"/>
      <c r="F920" s="70"/>
    </row>
    <row r="921" spans="1:6" x14ac:dyDescent="0.2">
      <c r="A921" s="110" t="s">
        <v>62</v>
      </c>
      <c r="B921" s="61">
        <v>45145</v>
      </c>
      <c r="C921" s="62" t="s">
        <v>27</v>
      </c>
      <c r="D921" s="97">
        <v>1100</v>
      </c>
      <c r="E921" s="62"/>
      <c r="F921" s="81"/>
    </row>
    <row r="922" spans="1:6" x14ac:dyDescent="0.2">
      <c r="A922" s="110"/>
      <c r="B922" s="61">
        <v>45146</v>
      </c>
      <c r="C922" s="62" t="s">
        <v>28</v>
      </c>
      <c r="D922" s="97"/>
      <c r="E922" s="62">
        <v>1100</v>
      </c>
      <c r="F922" s="81"/>
    </row>
    <row r="923" spans="1:6" x14ac:dyDescent="0.2">
      <c r="A923" s="110"/>
      <c r="B923" s="61">
        <v>45147</v>
      </c>
      <c r="C923" s="62" t="s">
        <v>29</v>
      </c>
      <c r="D923" s="97">
        <v>1100</v>
      </c>
      <c r="E923" s="62"/>
      <c r="F923" s="81"/>
    </row>
    <row r="924" spans="1:6" x14ac:dyDescent="0.2">
      <c r="A924" s="110"/>
      <c r="B924" s="61">
        <v>45148</v>
      </c>
      <c r="C924" s="62" t="s">
        <v>30</v>
      </c>
      <c r="D924" s="97">
        <v>1100</v>
      </c>
      <c r="E924" s="62"/>
      <c r="F924" s="81"/>
    </row>
    <row r="925" spans="1:6" x14ac:dyDescent="0.2">
      <c r="A925" s="110"/>
      <c r="B925" s="61">
        <v>45149</v>
      </c>
      <c r="C925" s="62" t="s">
        <v>31</v>
      </c>
      <c r="D925" s="97">
        <v>1100</v>
      </c>
      <c r="E925" s="62"/>
      <c r="F925" s="81"/>
    </row>
    <row r="926" spans="1:6" x14ac:dyDescent="0.2">
      <c r="A926" s="110"/>
      <c r="B926" s="61">
        <v>45150</v>
      </c>
      <c r="C926" s="62" t="s">
        <v>32</v>
      </c>
      <c r="D926" s="97">
        <v>1100</v>
      </c>
      <c r="E926" s="62"/>
      <c r="F926" s="81"/>
    </row>
    <row r="927" spans="1:6" x14ac:dyDescent="0.2">
      <c r="A927" s="110"/>
      <c r="B927" s="61">
        <v>45151</v>
      </c>
      <c r="C927" s="62" t="s">
        <v>33</v>
      </c>
      <c r="D927" s="97">
        <v>1100</v>
      </c>
      <c r="E927" s="62"/>
      <c r="F927" s="81"/>
    </row>
    <row r="928" spans="1:6" x14ac:dyDescent="0.2">
      <c r="A928" s="110" t="s">
        <v>63</v>
      </c>
      <c r="B928" s="61">
        <v>45152</v>
      </c>
      <c r="C928" s="62" t="s">
        <v>27</v>
      </c>
      <c r="D928" s="97">
        <v>1100</v>
      </c>
      <c r="E928" s="62"/>
      <c r="F928" s="81"/>
    </row>
    <row r="929" spans="1:6" x14ac:dyDescent="0.2">
      <c r="A929" s="110"/>
      <c r="B929" s="61">
        <v>45153</v>
      </c>
      <c r="C929" s="62" t="s">
        <v>28</v>
      </c>
      <c r="D929" s="97">
        <v>1100</v>
      </c>
      <c r="E929" s="62"/>
      <c r="F929" s="81"/>
    </row>
    <row r="930" spans="1:6" x14ac:dyDescent="0.2">
      <c r="A930" s="110"/>
      <c r="B930" s="61">
        <v>45154</v>
      </c>
      <c r="C930" s="62" t="s">
        <v>29</v>
      </c>
      <c r="D930" s="97"/>
      <c r="E930" s="62">
        <v>1100</v>
      </c>
      <c r="F930" s="81"/>
    </row>
    <row r="931" spans="1:6" x14ac:dyDescent="0.2">
      <c r="A931" s="110"/>
      <c r="B931" s="61">
        <v>45155</v>
      </c>
      <c r="C931" s="62" t="s">
        <v>30</v>
      </c>
      <c r="D931" s="97">
        <v>1100</v>
      </c>
      <c r="E931" s="62"/>
      <c r="F931" s="81"/>
    </row>
    <row r="932" spans="1:6" x14ac:dyDescent="0.2">
      <c r="A932" s="110"/>
      <c r="B932" s="61">
        <v>45156</v>
      </c>
      <c r="C932" s="62" t="s">
        <v>31</v>
      </c>
      <c r="D932" s="97">
        <v>1100</v>
      </c>
      <c r="E932" s="62"/>
      <c r="F932" s="81"/>
    </row>
    <row r="933" spans="1:6" x14ac:dyDescent="0.2">
      <c r="A933" s="110"/>
      <c r="B933" s="61">
        <v>45157</v>
      </c>
      <c r="C933" s="62" t="s">
        <v>32</v>
      </c>
      <c r="D933" s="97">
        <v>1100</v>
      </c>
      <c r="E933" s="62"/>
      <c r="F933" s="81"/>
    </row>
    <row r="934" spans="1:6" x14ac:dyDescent="0.2">
      <c r="A934" s="110"/>
      <c r="B934" s="61">
        <v>45158</v>
      </c>
      <c r="C934" s="62" t="s">
        <v>33</v>
      </c>
      <c r="D934" s="97">
        <v>1100</v>
      </c>
      <c r="E934" s="62"/>
      <c r="F934" s="81"/>
    </row>
    <row r="935" spans="1:6" x14ac:dyDescent="0.2">
      <c r="A935" s="110" t="s">
        <v>64</v>
      </c>
      <c r="B935" s="61">
        <v>45159</v>
      </c>
      <c r="C935" s="62" t="s">
        <v>27</v>
      </c>
      <c r="D935" s="97">
        <v>1100</v>
      </c>
      <c r="E935" s="62"/>
      <c r="F935" s="81"/>
    </row>
    <row r="936" spans="1:6" x14ac:dyDescent="0.2">
      <c r="A936" s="110"/>
      <c r="B936" s="61">
        <v>45160</v>
      </c>
      <c r="C936" s="62" t="s">
        <v>28</v>
      </c>
      <c r="D936" s="97"/>
      <c r="E936" s="62">
        <v>1100</v>
      </c>
      <c r="F936" s="81"/>
    </row>
    <row r="937" spans="1:6" x14ac:dyDescent="0.2">
      <c r="A937" s="110"/>
      <c r="B937" s="61">
        <v>45161</v>
      </c>
      <c r="C937" s="62" t="s">
        <v>29</v>
      </c>
      <c r="D937" s="97">
        <v>1100</v>
      </c>
      <c r="E937" s="62"/>
      <c r="F937" s="81"/>
    </row>
    <row r="938" spans="1:6" x14ac:dyDescent="0.2">
      <c r="A938" s="110"/>
      <c r="B938" s="61">
        <v>45162</v>
      </c>
      <c r="C938" s="62" t="s">
        <v>30</v>
      </c>
      <c r="D938" s="97">
        <v>1100</v>
      </c>
      <c r="E938" s="62"/>
      <c r="F938" s="81"/>
    </row>
    <row r="939" spans="1:6" x14ac:dyDescent="0.2">
      <c r="A939" s="110"/>
      <c r="B939" s="61">
        <v>45163</v>
      </c>
      <c r="C939" s="62" t="s">
        <v>31</v>
      </c>
      <c r="D939" s="97">
        <v>1100</v>
      </c>
      <c r="E939" s="62"/>
      <c r="F939" s="81"/>
    </row>
    <row r="940" spans="1:6" x14ac:dyDescent="0.2">
      <c r="A940" s="110"/>
      <c r="B940" s="61">
        <v>45164</v>
      </c>
      <c r="C940" s="62" t="s">
        <v>32</v>
      </c>
      <c r="D940" s="97">
        <v>1100</v>
      </c>
      <c r="E940" s="62"/>
      <c r="F940" s="81"/>
    </row>
    <row r="941" spans="1:6" x14ac:dyDescent="0.2">
      <c r="A941" s="110"/>
      <c r="B941" s="61">
        <v>45165</v>
      </c>
      <c r="C941" s="62" t="s">
        <v>33</v>
      </c>
      <c r="D941" s="97">
        <v>1100</v>
      </c>
      <c r="E941" s="62"/>
      <c r="F941" s="81"/>
    </row>
    <row r="942" spans="1:6" x14ac:dyDescent="0.2">
      <c r="A942" s="110" t="s">
        <v>65</v>
      </c>
      <c r="B942" s="61">
        <v>45166</v>
      </c>
      <c r="C942" s="62" t="s">
        <v>27</v>
      </c>
      <c r="D942" s="97">
        <v>1100</v>
      </c>
      <c r="E942" s="62"/>
      <c r="F942" s="81"/>
    </row>
    <row r="943" spans="1:6" x14ac:dyDescent="0.2">
      <c r="A943" s="110"/>
      <c r="B943" s="61">
        <v>45167</v>
      </c>
      <c r="C943" s="62" t="s">
        <v>28</v>
      </c>
      <c r="D943" s="97">
        <v>1100</v>
      </c>
      <c r="E943" s="62"/>
      <c r="F943" s="81"/>
    </row>
    <row r="944" spans="1:6" x14ac:dyDescent="0.2">
      <c r="A944" s="110"/>
      <c r="B944" s="61">
        <v>45168</v>
      </c>
      <c r="C944" s="62" t="s">
        <v>29</v>
      </c>
      <c r="D944" s="97">
        <v>1100</v>
      </c>
      <c r="E944" s="62"/>
      <c r="F944" s="81"/>
    </row>
    <row r="945" spans="1:6" x14ac:dyDescent="0.2">
      <c r="A945" s="110"/>
      <c r="B945" s="61">
        <v>45169</v>
      </c>
      <c r="C945" s="62" t="s">
        <v>30</v>
      </c>
      <c r="D945" s="97">
        <v>1100</v>
      </c>
      <c r="E945" s="62"/>
      <c r="F945" s="81"/>
    </row>
    <row r="946" spans="1:6" x14ac:dyDescent="0.2">
      <c r="A946" s="110"/>
      <c r="B946" s="61">
        <v>45170</v>
      </c>
      <c r="C946" s="62" t="s">
        <v>31</v>
      </c>
      <c r="D946" s="97">
        <v>1100</v>
      </c>
      <c r="E946" s="62"/>
      <c r="F946" s="81"/>
    </row>
    <row r="947" spans="1:6" x14ac:dyDescent="0.2">
      <c r="A947" s="110"/>
      <c r="B947" s="61">
        <v>45171</v>
      </c>
      <c r="C947" s="62" t="s">
        <v>32</v>
      </c>
      <c r="D947" s="97">
        <v>1100</v>
      </c>
      <c r="E947" s="62"/>
      <c r="F947" s="81"/>
    </row>
    <row r="948" spans="1:6" x14ac:dyDescent="0.2">
      <c r="A948" s="110"/>
      <c r="B948" s="61">
        <v>45172</v>
      </c>
      <c r="C948" s="62" t="s">
        <v>33</v>
      </c>
      <c r="D948" s="97">
        <v>1100</v>
      </c>
      <c r="E948" s="62"/>
      <c r="F948" s="81"/>
    </row>
    <row r="949" spans="1:6" x14ac:dyDescent="0.2">
      <c r="A949" s="110" t="s">
        <v>66</v>
      </c>
      <c r="B949" s="61">
        <v>45173</v>
      </c>
      <c r="C949" s="62" t="s">
        <v>27</v>
      </c>
      <c r="D949" s="97">
        <v>1100</v>
      </c>
      <c r="E949" s="62"/>
      <c r="F949" s="70"/>
    </row>
    <row r="950" spans="1:6" x14ac:dyDescent="0.2">
      <c r="A950" s="110"/>
      <c r="B950" s="61">
        <v>45174</v>
      </c>
      <c r="C950" s="62" t="s">
        <v>28</v>
      </c>
      <c r="D950" s="97">
        <v>1100</v>
      </c>
      <c r="E950" s="62"/>
      <c r="F950" s="70"/>
    </row>
    <row r="951" spans="1:6" x14ac:dyDescent="0.2">
      <c r="A951" s="110"/>
      <c r="B951" s="61">
        <v>45175</v>
      </c>
      <c r="C951" s="62" t="s">
        <v>29</v>
      </c>
      <c r="D951" s="97">
        <v>1100</v>
      </c>
      <c r="E951" s="62"/>
      <c r="F951" s="70"/>
    </row>
    <row r="952" spans="1:6" x14ac:dyDescent="0.2">
      <c r="A952" s="110"/>
      <c r="B952" s="61">
        <v>45176</v>
      </c>
      <c r="C952" s="62" t="s">
        <v>30</v>
      </c>
      <c r="D952" s="97">
        <v>1100</v>
      </c>
      <c r="E952" s="62"/>
      <c r="F952" s="70"/>
    </row>
    <row r="953" spans="1:6" x14ac:dyDescent="0.2">
      <c r="A953" s="110"/>
      <c r="B953" s="61">
        <v>45177</v>
      </c>
      <c r="C953" s="62" t="s">
        <v>31</v>
      </c>
      <c r="D953" s="97">
        <v>1100</v>
      </c>
      <c r="E953" s="62"/>
      <c r="F953" s="70"/>
    </row>
    <row r="954" spans="1:6" x14ac:dyDescent="0.2">
      <c r="A954" s="110"/>
      <c r="B954" s="61">
        <v>45178</v>
      </c>
      <c r="C954" s="62" t="s">
        <v>32</v>
      </c>
      <c r="D954" s="97">
        <v>1100</v>
      </c>
      <c r="E954" s="62"/>
      <c r="F954" s="70"/>
    </row>
    <row r="955" spans="1:6" x14ac:dyDescent="0.2">
      <c r="A955" s="110"/>
      <c r="B955" s="61">
        <v>45179</v>
      </c>
      <c r="C955" s="62" t="s">
        <v>33</v>
      </c>
      <c r="D955" s="97">
        <v>1100</v>
      </c>
      <c r="E955" s="62"/>
      <c r="F955" s="70"/>
    </row>
    <row r="956" spans="1:6" x14ac:dyDescent="0.2">
      <c r="A956" s="110" t="s">
        <v>67</v>
      </c>
      <c r="B956" s="61">
        <v>45180</v>
      </c>
      <c r="C956" s="62" t="s">
        <v>27</v>
      </c>
      <c r="D956" s="97">
        <v>1100</v>
      </c>
      <c r="E956" s="62"/>
      <c r="F956" s="70"/>
    </row>
    <row r="957" spans="1:6" x14ac:dyDescent="0.2">
      <c r="A957" s="110"/>
      <c r="B957" s="61">
        <v>45181</v>
      </c>
      <c r="C957" s="62" t="s">
        <v>28</v>
      </c>
      <c r="D957" s="97"/>
      <c r="E957" s="62">
        <v>1100</v>
      </c>
      <c r="F957" s="70"/>
    </row>
    <row r="958" spans="1:6" x14ac:dyDescent="0.2">
      <c r="A958" s="110"/>
      <c r="B958" s="61">
        <v>45182</v>
      </c>
      <c r="C958" s="62" t="s">
        <v>29</v>
      </c>
      <c r="D958" s="97">
        <v>1100</v>
      </c>
      <c r="E958" s="62"/>
      <c r="F958" s="70"/>
    </row>
    <row r="959" spans="1:6" x14ac:dyDescent="0.2">
      <c r="A959" s="110"/>
      <c r="B959" s="61">
        <v>45183</v>
      </c>
      <c r="C959" s="62" t="s">
        <v>30</v>
      </c>
      <c r="D959" s="97">
        <v>1100</v>
      </c>
      <c r="E959" s="62"/>
      <c r="F959" s="70"/>
    </row>
    <row r="960" spans="1:6" x14ac:dyDescent="0.2">
      <c r="A960" s="110"/>
      <c r="B960" s="61">
        <v>45184</v>
      </c>
      <c r="C960" s="62" t="s">
        <v>31</v>
      </c>
      <c r="D960" s="97">
        <v>1100</v>
      </c>
      <c r="E960" s="62"/>
      <c r="F960" s="70"/>
    </row>
    <row r="961" spans="1:6" x14ac:dyDescent="0.2">
      <c r="A961" s="110"/>
      <c r="B961" s="61">
        <v>45185</v>
      </c>
      <c r="C961" s="62" t="s">
        <v>32</v>
      </c>
      <c r="D961" s="97">
        <v>1100</v>
      </c>
      <c r="E961" s="62"/>
      <c r="F961" s="70"/>
    </row>
    <row r="962" spans="1:6" x14ac:dyDescent="0.2">
      <c r="A962" s="110"/>
      <c r="B962" s="61">
        <v>45186</v>
      </c>
      <c r="C962" s="62" t="s">
        <v>33</v>
      </c>
      <c r="D962" s="97">
        <v>1100</v>
      </c>
      <c r="E962" s="62"/>
      <c r="F962" s="70"/>
    </row>
    <row r="963" spans="1:6" x14ac:dyDescent="0.2">
      <c r="A963" s="110" t="s">
        <v>68</v>
      </c>
      <c r="B963" s="61">
        <v>45187</v>
      </c>
      <c r="C963" s="62" t="s">
        <v>27</v>
      </c>
      <c r="D963" s="97">
        <v>1100</v>
      </c>
      <c r="E963" s="62"/>
      <c r="F963" s="70"/>
    </row>
    <row r="964" spans="1:6" x14ac:dyDescent="0.2">
      <c r="A964" s="110"/>
      <c r="B964" s="61">
        <v>45188</v>
      </c>
      <c r="C964" s="62" t="s">
        <v>28</v>
      </c>
      <c r="D964" s="97">
        <v>1100</v>
      </c>
      <c r="E964" s="62"/>
      <c r="F964" s="70"/>
    </row>
    <row r="965" spans="1:6" x14ac:dyDescent="0.2">
      <c r="A965" s="110"/>
      <c r="B965" s="61">
        <v>45189</v>
      </c>
      <c r="C965" s="62" t="s">
        <v>29</v>
      </c>
      <c r="D965" s="97">
        <v>1100</v>
      </c>
      <c r="E965" s="62"/>
      <c r="F965" s="70"/>
    </row>
    <row r="966" spans="1:6" x14ac:dyDescent="0.2">
      <c r="A966" s="110"/>
      <c r="B966" s="61">
        <v>45190</v>
      </c>
      <c r="C966" s="62" t="s">
        <v>30</v>
      </c>
      <c r="D966" s="97"/>
      <c r="E966" s="62">
        <v>1100</v>
      </c>
      <c r="F966" s="70"/>
    </row>
    <row r="967" spans="1:6" x14ac:dyDescent="0.2">
      <c r="A967" s="110"/>
      <c r="B967" s="61">
        <v>45191</v>
      </c>
      <c r="C967" s="62" t="s">
        <v>31</v>
      </c>
      <c r="D967" s="97">
        <v>1100</v>
      </c>
      <c r="E967" s="62"/>
      <c r="F967" s="70"/>
    </row>
    <row r="968" spans="1:6" x14ac:dyDescent="0.2">
      <c r="A968" s="110"/>
      <c r="B968" s="61">
        <v>45192</v>
      </c>
      <c r="C968" s="62" t="s">
        <v>32</v>
      </c>
      <c r="D968" s="97">
        <v>1100</v>
      </c>
      <c r="E968" s="62"/>
      <c r="F968" s="70"/>
    </row>
    <row r="969" spans="1:6" x14ac:dyDescent="0.2">
      <c r="A969" s="110"/>
      <c r="B969" s="61">
        <v>45193</v>
      </c>
      <c r="C969" s="62" t="s">
        <v>33</v>
      </c>
      <c r="D969" s="97">
        <v>1100</v>
      </c>
      <c r="E969" s="62"/>
      <c r="F969" s="70"/>
    </row>
    <row r="970" spans="1:6" x14ac:dyDescent="0.2">
      <c r="A970" s="110" t="s">
        <v>69</v>
      </c>
      <c r="B970" s="61">
        <v>45194</v>
      </c>
      <c r="C970" s="62" t="s">
        <v>27</v>
      </c>
      <c r="D970" s="97">
        <v>1100</v>
      </c>
      <c r="E970" s="62"/>
      <c r="F970" s="70"/>
    </row>
    <row r="971" spans="1:6" x14ac:dyDescent="0.2">
      <c r="A971" s="110"/>
      <c r="B971" s="61">
        <v>45195</v>
      </c>
      <c r="C971" s="62" t="s">
        <v>28</v>
      </c>
      <c r="D971" s="97">
        <v>1100</v>
      </c>
      <c r="E971" s="62"/>
      <c r="F971" s="70"/>
    </row>
    <row r="972" spans="1:6" x14ac:dyDescent="0.2">
      <c r="A972" s="110"/>
      <c r="B972" s="61">
        <v>45196</v>
      </c>
      <c r="C972" s="62" t="s">
        <v>29</v>
      </c>
      <c r="D972" s="97">
        <v>1100</v>
      </c>
      <c r="E972" s="62"/>
      <c r="F972" s="70"/>
    </row>
    <row r="973" spans="1:6" x14ac:dyDescent="0.2">
      <c r="A973" s="110"/>
      <c r="B973" s="61">
        <v>45197</v>
      </c>
      <c r="C973" s="62" t="s">
        <v>30</v>
      </c>
      <c r="D973" s="97"/>
      <c r="E973" s="62">
        <v>1100</v>
      </c>
      <c r="F973" s="70"/>
    </row>
    <row r="974" spans="1:6" x14ac:dyDescent="0.2">
      <c r="A974" s="110"/>
      <c r="B974" s="61">
        <v>45198</v>
      </c>
      <c r="C974" s="62" t="s">
        <v>31</v>
      </c>
      <c r="D974" s="97"/>
      <c r="E974" s="62">
        <v>1100</v>
      </c>
      <c r="F974" s="70"/>
    </row>
    <row r="975" spans="1:6" x14ac:dyDescent="0.2">
      <c r="A975" s="110"/>
      <c r="B975" s="61">
        <v>45199</v>
      </c>
      <c r="C975" s="62" t="s">
        <v>32</v>
      </c>
      <c r="D975" s="97">
        <v>1100</v>
      </c>
      <c r="E975" s="62"/>
      <c r="F975" s="70"/>
    </row>
    <row r="976" spans="1:6" x14ac:dyDescent="0.2">
      <c r="A976" s="110"/>
      <c r="B976" s="61">
        <v>45200</v>
      </c>
      <c r="C976" s="62" t="s">
        <v>33</v>
      </c>
      <c r="D976" s="97">
        <v>1100</v>
      </c>
      <c r="E976" s="62"/>
      <c r="F976" s="70"/>
    </row>
    <row r="977" spans="1:6" x14ac:dyDescent="0.2">
      <c r="A977" s="110" t="s">
        <v>70</v>
      </c>
      <c r="B977" s="61">
        <v>45201</v>
      </c>
      <c r="C977" s="62" t="s">
        <v>27</v>
      </c>
      <c r="D977" s="97">
        <v>1100</v>
      </c>
      <c r="E977" s="62"/>
      <c r="F977" s="81"/>
    </row>
    <row r="978" spans="1:6" x14ac:dyDescent="0.2">
      <c r="A978" s="110"/>
      <c r="B978" s="61">
        <v>45202</v>
      </c>
      <c r="C978" s="62" t="s">
        <v>28</v>
      </c>
      <c r="D978" s="97">
        <v>1100</v>
      </c>
      <c r="E978" s="62"/>
      <c r="F978" s="81"/>
    </row>
    <row r="979" spans="1:6" x14ac:dyDescent="0.2">
      <c r="A979" s="110"/>
      <c r="B979" s="61">
        <v>45203</v>
      </c>
      <c r="C979" s="62" t="s">
        <v>29</v>
      </c>
      <c r="D979" s="97">
        <v>1100</v>
      </c>
      <c r="E979" s="62"/>
      <c r="F979" s="81"/>
    </row>
    <row r="980" spans="1:6" x14ac:dyDescent="0.2">
      <c r="A980" s="110"/>
      <c r="B980" s="61">
        <v>45204</v>
      </c>
      <c r="C980" s="62" t="s">
        <v>30</v>
      </c>
      <c r="D980" s="97">
        <v>1100</v>
      </c>
      <c r="E980" s="62"/>
      <c r="F980" s="81"/>
    </row>
    <row r="981" spans="1:6" x14ac:dyDescent="0.2">
      <c r="A981" s="110"/>
      <c r="B981" s="61">
        <v>45205</v>
      </c>
      <c r="C981" s="62" t="s">
        <v>31</v>
      </c>
      <c r="D981" s="97">
        <v>1100</v>
      </c>
      <c r="E981" s="62"/>
      <c r="F981" s="81"/>
    </row>
    <row r="982" spans="1:6" x14ac:dyDescent="0.2">
      <c r="A982" s="110"/>
      <c r="B982" s="61">
        <v>45206</v>
      </c>
      <c r="C982" s="62" t="s">
        <v>32</v>
      </c>
      <c r="D982" s="97">
        <v>1100</v>
      </c>
      <c r="E982" s="62"/>
      <c r="F982" s="81"/>
    </row>
    <row r="983" spans="1:6" x14ac:dyDescent="0.2">
      <c r="A983" s="110"/>
      <c r="B983" s="61">
        <v>45207</v>
      </c>
      <c r="C983" s="62" t="s">
        <v>33</v>
      </c>
      <c r="D983" s="97">
        <v>1100</v>
      </c>
      <c r="E983" s="62"/>
      <c r="F983" s="81"/>
    </row>
    <row r="984" spans="1:6" x14ac:dyDescent="0.2">
      <c r="A984" s="110" t="s">
        <v>71</v>
      </c>
      <c r="B984" s="61">
        <v>45208</v>
      </c>
      <c r="C984" s="62" t="s">
        <v>27</v>
      </c>
      <c r="D984" s="97">
        <v>1100</v>
      </c>
      <c r="E984" s="62"/>
      <c r="F984" s="81"/>
    </row>
    <row r="985" spans="1:6" x14ac:dyDescent="0.2">
      <c r="A985" s="110"/>
      <c r="B985" s="61">
        <v>45209</v>
      </c>
      <c r="C985" s="62" t="s">
        <v>28</v>
      </c>
      <c r="D985" s="97">
        <v>1100</v>
      </c>
      <c r="E985" s="62"/>
      <c r="F985" s="81"/>
    </row>
    <row r="986" spans="1:6" x14ac:dyDescent="0.2">
      <c r="A986" s="110"/>
      <c r="B986" s="61">
        <v>45210</v>
      </c>
      <c r="C986" s="62" t="s">
        <v>29</v>
      </c>
      <c r="D986" s="97">
        <v>1100</v>
      </c>
      <c r="E986" s="62"/>
      <c r="F986" s="81"/>
    </row>
    <row r="987" spans="1:6" x14ac:dyDescent="0.2">
      <c r="A987" s="110"/>
      <c r="B987" s="61">
        <v>45211</v>
      </c>
      <c r="C987" s="62" t="s">
        <v>30</v>
      </c>
      <c r="D987" s="97">
        <v>1100</v>
      </c>
      <c r="E987" s="62"/>
      <c r="F987" s="81"/>
    </row>
    <row r="988" spans="1:6" x14ac:dyDescent="0.2">
      <c r="A988" s="110"/>
      <c r="B988" s="61">
        <v>45212</v>
      </c>
      <c r="C988" s="62" t="s">
        <v>31</v>
      </c>
      <c r="D988" s="97">
        <v>1100</v>
      </c>
      <c r="E988" s="62"/>
      <c r="F988" s="81"/>
    </row>
    <row r="989" spans="1:6" x14ac:dyDescent="0.2">
      <c r="A989" s="110"/>
      <c r="B989" s="61">
        <v>45213</v>
      </c>
      <c r="C989" s="62" t="s">
        <v>32</v>
      </c>
      <c r="D989" s="97">
        <v>1100</v>
      </c>
      <c r="E989" s="62"/>
      <c r="F989" s="81"/>
    </row>
    <row r="990" spans="1:6" x14ac:dyDescent="0.2">
      <c r="A990" s="110"/>
      <c r="B990" s="61">
        <v>45214</v>
      </c>
      <c r="C990" s="62" t="s">
        <v>33</v>
      </c>
      <c r="D990" s="97">
        <v>1100</v>
      </c>
      <c r="E990" s="62"/>
      <c r="F990" s="81"/>
    </row>
    <row r="991" spans="1:6" x14ac:dyDescent="0.2">
      <c r="A991" s="110" t="s">
        <v>72</v>
      </c>
      <c r="B991" s="61">
        <v>45215</v>
      </c>
      <c r="C991" s="62" t="s">
        <v>27</v>
      </c>
      <c r="D991" s="97">
        <v>1100</v>
      </c>
      <c r="E991" s="62"/>
      <c r="F991" s="81"/>
    </row>
    <row r="992" spans="1:6" x14ac:dyDescent="0.2">
      <c r="A992" s="110"/>
      <c r="B992" s="61">
        <v>45216</v>
      </c>
      <c r="C992" s="62" t="s">
        <v>28</v>
      </c>
      <c r="D992" s="97">
        <v>1100</v>
      </c>
      <c r="E992" s="62"/>
      <c r="F992" s="81"/>
    </row>
    <row r="993" spans="1:6" x14ac:dyDescent="0.2">
      <c r="A993" s="110"/>
      <c r="B993" s="61">
        <v>45217</v>
      </c>
      <c r="C993" s="62" t="s">
        <v>29</v>
      </c>
      <c r="D993" s="97">
        <v>1100</v>
      </c>
      <c r="E993" s="62"/>
      <c r="F993" s="81"/>
    </row>
    <row r="994" spans="1:6" x14ac:dyDescent="0.2">
      <c r="A994" s="110"/>
      <c r="B994" s="61">
        <v>45218</v>
      </c>
      <c r="C994" s="62" t="s">
        <v>30</v>
      </c>
      <c r="D994" s="97">
        <v>1100</v>
      </c>
      <c r="E994" s="62"/>
      <c r="F994" s="81"/>
    </row>
    <row r="995" spans="1:6" x14ac:dyDescent="0.2">
      <c r="A995" s="110"/>
      <c r="B995" s="61">
        <v>45219</v>
      </c>
      <c r="C995" s="62" t="s">
        <v>31</v>
      </c>
      <c r="D995" s="97">
        <v>1100</v>
      </c>
      <c r="E995" s="62"/>
      <c r="F995" s="81"/>
    </row>
    <row r="996" spans="1:6" x14ac:dyDescent="0.2">
      <c r="A996" s="110"/>
      <c r="B996" s="61">
        <v>45220</v>
      </c>
      <c r="C996" s="62" t="s">
        <v>32</v>
      </c>
      <c r="D996" s="97">
        <v>1100</v>
      </c>
      <c r="E996" s="62"/>
      <c r="F996" s="81"/>
    </row>
    <row r="997" spans="1:6" x14ac:dyDescent="0.2">
      <c r="A997" s="110"/>
      <c r="B997" s="61">
        <v>45221</v>
      </c>
      <c r="C997" s="62" t="s">
        <v>33</v>
      </c>
      <c r="D997" s="97">
        <v>1100</v>
      </c>
      <c r="E997" s="62"/>
      <c r="F997" s="81"/>
    </row>
    <row r="998" spans="1:6" x14ac:dyDescent="0.2">
      <c r="A998" s="110" t="s">
        <v>73</v>
      </c>
      <c r="B998" s="61">
        <v>45222</v>
      </c>
      <c r="C998" s="62" t="s">
        <v>27</v>
      </c>
      <c r="D998" s="97">
        <v>1100</v>
      </c>
      <c r="E998" s="62"/>
      <c r="F998" s="81"/>
    </row>
    <row r="999" spans="1:6" x14ac:dyDescent="0.2">
      <c r="A999" s="110"/>
      <c r="B999" s="61">
        <v>45223</v>
      </c>
      <c r="C999" s="62" t="s">
        <v>28</v>
      </c>
      <c r="D999" s="97">
        <v>1100</v>
      </c>
      <c r="E999" s="62"/>
      <c r="F999" s="81"/>
    </row>
    <row r="1000" spans="1:6" x14ac:dyDescent="0.2">
      <c r="A1000" s="110"/>
      <c r="B1000" s="61">
        <v>45224</v>
      </c>
      <c r="C1000" s="62" t="s">
        <v>29</v>
      </c>
      <c r="D1000" s="97">
        <v>1100</v>
      </c>
      <c r="E1000" s="62"/>
      <c r="F1000" s="81"/>
    </row>
    <row r="1001" spans="1:6" x14ac:dyDescent="0.2">
      <c r="A1001" s="110"/>
      <c r="B1001" s="61">
        <v>45225</v>
      </c>
      <c r="C1001" s="62" t="s">
        <v>30</v>
      </c>
      <c r="D1001" s="97">
        <v>1100</v>
      </c>
      <c r="E1001" s="62"/>
      <c r="F1001" s="81"/>
    </row>
    <row r="1002" spans="1:6" x14ac:dyDescent="0.2">
      <c r="A1002" s="110"/>
      <c r="B1002" s="61">
        <v>45226</v>
      </c>
      <c r="C1002" s="62" t="s">
        <v>31</v>
      </c>
      <c r="D1002" s="97">
        <v>1100</v>
      </c>
      <c r="E1002" s="62"/>
      <c r="F1002" s="81"/>
    </row>
    <row r="1003" spans="1:6" x14ac:dyDescent="0.2">
      <c r="A1003" s="110"/>
      <c r="B1003" s="61">
        <v>45227</v>
      </c>
      <c r="C1003" s="62" t="s">
        <v>32</v>
      </c>
      <c r="D1003" s="97">
        <v>1100</v>
      </c>
      <c r="E1003" s="62"/>
      <c r="F1003" s="81"/>
    </row>
    <row r="1004" spans="1:6" x14ac:dyDescent="0.2">
      <c r="A1004" s="110"/>
      <c r="B1004" s="61">
        <v>45228</v>
      </c>
      <c r="C1004" s="62" t="s">
        <v>33</v>
      </c>
      <c r="D1004" s="97">
        <v>1100</v>
      </c>
      <c r="E1004" s="62"/>
      <c r="F1004" s="81"/>
    </row>
    <row r="1005" spans="1:6" x14ac:dyDescent="0.2">
      <c r="A1005" s="110" t="s">
        <v>74</v>
      </c>
      <c r="B1005" s="61">
        <v>45229</v>
      </c>
      <c r="C1005" s="62" t="s">
        <v>27</v>
      </c>
      <c r="D1005" s="97">
        <v>1100</v>
      </c>
      <c r="E1005" s="62"/>
      <c r="F1005" s="81"/>
    </row>
    <row r="1006" spans="1:6" x14ac:dyDescent="0.2">
      <c r="A1006" s="110"/>
      <c r="B1006" s="61">
        <v>45230</v>
      </c>
      <c r="C1006" s="62" t="s">
        <v>28</v>
      </c>
      <c r="D1006" s="97">
        <v>1100</v>
      </c>
      <c r="E1006" s="62"/>
      <c r="F1006" s="81"/>
    </row>
    <row r="1007" spans="1:6" x14ac:dyDescent="0.2">
      <c r="A1007" s="110"/>
      <c r="B1007" s="61">
        <v>45231</v>
      </c>
      <c r="C1007" s="62" t="s">
        <v>29</v>
      </c>
      <c r="D1007" s="97">
        <v>1100</v>
      </c>
      <c r="E1007" s="62"/>
      <c r="F1007" s="81"/>
    </row>
    <row r="1008" spans="1:6" x14ac:dyDescent="0.2">
      <c r="A1008" s="110"/>
      <c r="B1008" s="61">
        <v>45232</v>
      </c>
      <c r="C1008" s="62" t="s">
        <v>30</v>
      </c>
      <c r="D1008" s="97">
        <v>1100</v>
      </c>
      <c r="E1008" s="62"/>
      <c r="F1008" s="81"/>
    </row>
    <row r="1009" spans="1:6" x14ac:dyDescent="0.2">
      <c r="A1009" s="110"/>
      <c r="B1009" s="61">
        <v>45233</v>
      </c>
      <c r="C1009" s="62" t="s">
        <v>31</v>
      </c>
      <c r="D1009" s="97">
        <v>1100</v>
      </c>
      <c r="E1009" s="62"/>
      <c r="F1009" s="81"/>
    </row>
    <row r="1010" spans="1:6" x14ac:dyDescent="0.2">
      <c r="A1010" s="110"/>
      <c r="B1010" s="61">
        <v>45234</v>
      </c>
      <c r="C1010" s="62" t="s">
        <v>32</v>
      </c>
      <c r="D1010" s="97">
        <v>1100</v>
      </c>
      <c r="E1010" s="62"/>
      <c r="F1010" s="81"/>
    </row>
    <row r="1011" spans="1:6" x14ac:dyDescent="0.2">
      <c r="A1011" s="110"/>
      <c r="B1011" s="61">
        <v>45235</v>
      </c>
      <c r="C1011" s="62" t="s">
        <v>33</v>
      </c>
      <c r="D1011" s="97">
        <v>1100</v>
      </c>
      <c r="E1011" s="62"/>
      <c r="F1011" s="81"/>
    </row>
    <row r="1012" spans="1:6" x14ac:dyDescent="0.2">
      <c r="A1012" s="110" t="s">
        <v>75</v>
      </c>
      <c r="B1012" s="61">
        <v>45236</v>
      </c>
      <c r="C1012" s="62" t="s">
        <v>27</v>
      </c>
      <c r="D1012" s="97">
        <v>1100</v>
      </c>
      <c r="E1012" s="62"/>
      <c r="F1012" s="70"/>
    </row>
    <row r="1013" spans="1:6" x14ac:dyDescent="0.2">
      <c r="A1013" s="110"/>
      <c r="B1013" s="61">
        <v>45237</v>
      </c>
      <c r="C1013" s="62" t="s">
        <v>28</v>
      </c>
      <c r="D1013" s="97">
        <v>1100</v>
      </c>
      <c r="E1013" s="62"/>
      <c r="F1013" s="70"/>
    </row>
    <row r="1014" spans="1:6" x14ac:dyDescent="0.2">
      <c r="A1014" s="110"/>
      <c r="B1014" s="61">
        <v>45238</v>
      </c>
      <c r="C1014" s="62" t="s">
        <v>29</v>
      </c>
      <c r="D1014" s="97">
        <v>1100</v>
      </c>
      <c r="E1014" s="62"/>
      <c r="F1014" s="70"/>
    </row>
    <row r="1015" spans="1:6" x14ac:dyDescent="0.2">
      <c r="A1015" s="110"/>
      <c r="B1015" s="61">
        <v>45239</v>
      </c>
      <c r="C1015" s="62" t="s">
        <v>30</v>
      </c>
      <c r="D1015" s="97">
        <v>1100</v>
      </c>
      <c r="E1015" s="62"/>
      <c r="F1015" s="70"/>
    </row>
    <row r="1016" spans="1:6" x14ac:dyDescent="0.2">
      <c r="A1016" s="110"/>
      <c r="B1016" s="61">
        <v>45240</v>
      </c>
      <c r="C1016" s="62" t="s">
        <v>31</v>
      </c>
      <c r="D1016" s="97">
        <v>1100</v>
      </c>
      <c r="E1016" s="62"/>
      <c r="F1016" s="70"/>
    </row>
    <row r="1017" spans="1:6" x14ac:dyDescent="0.2">
      <c r="A1017" s="110"/>
      <c r="B1017" s="61">
        <v>45241</v>
      </c>
      <c r="C1017" s="62" t="s">
        <v>32</v>
      </c>
      <c r="D1017" s="97">
        <v>1100</v>
      </c>
      <c r="E1017" s="62"/>
      <c r="F1017" s="70"/>
    </row>
    <row r="1018" spans="1:6" x14ac:dyDescent="0.2">
      <c r="A1018" s="110"/>
      <c r="B1018" s="61">
        <v>45242</v>
      </c>
      <c r="C1018" s="62" t="s">
        <v>33</v>
      </c>
      <c r="D1018" s="97">
        <v>1100</v>
      </c>
      <c r="E1018" s="62"/>
      <c r="F1018" s="70"/>
    </row>
    <row r="1019" spans="1:6" x14ac:dyDescent="0.2">
      <c r="A1019" s="110" t="s">
        <v>76</v>
      </c>
      <c r="B1019" s="61">
        <v>45243</v>
      </c>
      <c r="C1019" s="62" t="s">
        <v>27</v>
      </c>
      <c r="D1019" s="97">
        <v>1100</v>
      </c>
      <c r="E1019" s="62"/>
      <c r="F1019" s="70"/>
    </row>
    <row r="1020" spans="1:6" x14ac:dyDescent="0.2">
      <c r="A1020" s="110"/>
      <c r="B1020" s="61">
        <v>45244</v>
      </c>
      <c r="C1020" s="62" t="s">
        <v>28</v>
      </c>
      <c r="D1020" s="97">
        <v>1100</v>
      </c>
      <c r="E1020" s="62"/>
      <c r="F1020" s="70"/>
    </row>
    <row r="1021" spans="1:6" x14ac:dyDescent="0.2">
      <c r="A1021" s="110"/>
      <c r="B1021" s="61">
        <v>45245</v>
      </c>
      <c r="C1021" s="62" t="s">
        <v>29</v>
      </c>
      <c r="D1021" s="97">
        <v>1100</v>
      </c>
      <c r="E1021" s="62"/>
      <c r="F1021" s="70"/>
    </row>
    <row r="1022" spans="1:6" x14ac:dyDescent="0.2">
      <c r="A1022" s="110"/>
      <c r="B1022" s="61">
        <v>45246</v>
      </c>
      <c r="C1022" s="62" t="s">
        <v>30</v>
      </c>
      <c r="D1022" s="97">
        <v>1100</v>
      </c>
      <c r="E1022" s="62"/>
      <c r="F1022" s="70"/>
    </row>
    <row r="1023" spans="1:6" x14ac:dyDescent="0.2">
      <c r="A1023" s="110"/>
      <c r="B1023" s="61">
        <v>45247</v>
      </c>
      <c r="C1023" s="62" t="s">
        <v>31</v>
      </c>
      <c r="D1023" s="97">
        <v>1100</v>
      </c>
      <c r="E1023" s="62"/>
      <c r="F1023" s="70"/>
    </row>
    <row r="1024" spans="1:6" x14ac:dyDescent="0.2">
      <c r="A1024" s="110"/>
      <c r="B1024" s="61">
        <v>45248</v>
      </c>
      <c r="C1024" s="62" t="s">
        <v>32</v>
      </c>
      <c r="D1024" s="97">
        <v>1100</v>
      </c>
      <c r="E1024" s="62"/>
      <c r="F1024" s="70"/>
    </row>
    <row r="1025" spans="1:6" x14ac:dyDescent="0.2">
      <c r="A1025" s="110"/>
      <c r="B1025" s="61">
        <v>45249</v>
      </c>
      <c r="C1025" s="62" t="s">
        <v>33</v>
      </c>
      <c r="D1025" s="97">
        <v>1100</v>
      </c>
      <c r="E1025" s="62"/>
      <c r="F1025" s="70"/>
    </row>
    <row r="1026" spans="1:6" x14ac:dyDescent="0.2">
      <c r="A1026" s="110" t="s">
        <v>77</v>
      </c>
      <c r="B1026" s="61">
        <v>45250</v>
      </c>
      <c r="C1026" s="62" t="s">
        <v>27</v>
      </c>
      <c r="D1026" s="97">
        <v>1100</v>
      </c>
      <c r="E1026" s="62"/>
      <c r="F1026" s="70"/>
    </row>
    <row r="1027" spans="1:6" x14ac:dyDescent="0.2">
      <c r="A1027" s="110"/>
      <c r="B1027" s="61">
        <v>45251</v>
      </c>
      <c r="C1027" s="62" t="s">
        <v>28</v>
      </c>
      <c r="D1027" s="97">
        <v>1100</v>
      </c>
      <c r="E1027" s="62"/>
      <c r="F1027" s="70"/>
    </row>
    <row r="1028" spans="1:6" x14ac:dyDescent="0.2">
      <c r="A1028" s="110"/>
      <c r="B1028" s="61">
        <v>45252</v>
      </c>
      <c r="C1028" s="62" t="s">
        <v>29</v>
      </c>
      <c r="D1028" s="97">
        <v>1100</v>
      </c>
      <c r="E1028" s="62"/>
      <c r="F1028" s="70"/>
    </row>
    <row r="1029" spans="1:6" x14ac:dyDescent="0.2">
      <c r="A1029" s="110"/>
      <c r="B1029" s="61">
        <v>45253</v>
      </c>
      <c r="C1029" s="62" t="s">
        <v>30</v>
      </c>
      <c r="D1029" s="97">
        <v>1100</v>
      </c>
      <c r="E1029" s="62"/>
      <c r="F1029" s="70"/>
    </row>
    <row r="1030" spans="1:6" x14ac:dyDescent="0.2">
      <c r="A1030" s="110"/>
      <c r="B1030" s="61">
        <v>45254</v>
      </c>
      <c r="C1030" s="62" t="s">
        <v>31</v>
      </c>
      <c r="D1030" s="97"/>
      <c r="E1030" s="62">
        <v>1100</v>
      </c>
      <c r="F1030" s="70"/>
    </row>
    <row r="1031" spans="1:6" x14ac:dyDescent="0.2">
      <c r="A1031" s="110"/>
      <c r="B1031" s="61">
        <v>45255</v>
      </c>
      <c r="C1031" s="62" t="s">
        <v>32</v>
      </c>
      <c r="D1031" s="97">
        <v>1100</v>
      </c>
      <c r="E1031" s="62"/>
      <c r="F1031" s="70"/>
    </row>
    <row r="1032" spans="1:6" x14ac:dyDescent="0.2">
      <c r="A1032" s="110"/>
      <c r="B1032" s="61">
        <v>45256</v>
      </c>
      <c r="C1032" s="62" t="s">
        <v>33</v>
      </c>
      <c r="D1032" s="97">
        <v>1100</v>
      </c>
      <c r="E1032" s="62"/>
      <c r="F1032" s="70"/>
    </row>
    <row r="1033" spans="1:6" x14ac:dyDescent="0.2">
      <c r="A1033" s="110" t="s">
        <v>78</v>
      </c>
      <c r="B1033" s="61">
        <v>45257</v>
      </c>
      <c r="C1033" s="62" t="s">
        <v>27</v>
      </c>
      <c r="D1033" s="97"/>
      <c r="E1033" s="62">
        <v>1100</v>
      </c>
      <c r="F1033" s="70"/>
    </row>
    <row r="1034" spans="1:6" x14ac:dyDescent="0.2">
      <c r="A1034" s="110"/>
      <c r="B1034" s="61">
        <v>45258</v>
      </c>
      <c r="C1034" s="62" t="s">
        <v>28</v>
      </c>
      <c r="D1034" s="97"/>
      <c r="E1034" s="62">
        <v>1100</v>
      </c>
      <c r="F1034" s="70"/>
    </row>
    <row r="1035" spans="1:6" x14ac:dyDescent="0.2">
      <c r="A1035" s="110"/>
      <c r="B1035" s="61">
        <v>45259</v>
      </c>
      <c r="C1035" s="62" t="s">
        <v>29</v>
      </c>
      <c r="D1035" s="97"/>
      <c r="E1035" s="62">
        <v>1100</v>
      </c>
      <c r="F1035" s="70"/>
    </row>
    <row r="1036" spans="1:6" x14ac:dyDescent="0.2">
      <c r="A1036" s="110"/>
      <c r="B1036" s="61">
        <v>45260</v>
      </c>
      <c r="C1036" s="62" t="s">
        <v>30</v>
      </c>
      <c r="D1036" s="97"/>
      <c r="E1036" s="62">
        <v>1100</v>
      </c>
      <c r="F1036" s="70"/>
    </row>
    <row r="1037" spans="1:6" x14ac:dyDescent="0.2">
      <c r="A1037" s="110"/>
      <c r="B1037" s="61">
        <v>45261</v>
      </c>
      <c r="C1037" s="62" t="s">
        <v>31</v>
      </c>
      <c r="D1037" s="97">
        <v>1100</v>
      </c>
      <c r="E1037" s="62"/>
      <c r="F1037" s="70"/>
    </row>
    <row r="1038" spans="1:6" x14ac:dyDescent="0.2">
      <c r="A1038" s="110"/>
      <c r="B1038" s="61">
        <v>45262</v>
      </c>
      <c r="C1038" s="62" t="s">
        <v>32</v>
      </c>
      <c r="D1038" s="97">
        <v>1100</v>
      </c>
      <c r="E1038" s="62"/>
      <c r="F1038" s="70"/>
    </row>
    <row r="1039" spans="1:6" x14ac:dyDescent="0.2">
      <c r="A1039" s="110"/>
      <c r="B1039" s="61">
        <v>45263</v>
      </c>
      <c r="C1039" s="62" t="s">
        <v>33</v>
      </c>
      <c r="D1039" s="97">
        <v>1100</v>
      </c>
      <c r="E1039" s="62"/>
      <c r="F1039" s="70"/>
    </row>
    <row r="1040" spans="1:6" x14ac:dyDescent="0.2">
      <c r="A1040" s="110" t="s">
        <v>79</v>
      </c>
      <c r="B1040" s="61">
        <v>45264</v>
      </c>
      <c r="C1040" s="62" t="s">
        <v>27</v>
      </c>
      <c r="D1040" s="97">
        <v>1100</v>
      </c>
      <c r="E1040" s="62"/>
      <c r="F1040" s="81"/>
    </row>
    <row r="1041" spans="1:6" x14ac:dyDescent="0.2">
      <c r="A1041" s="110"/>
      <c r="B1041" s="61">
        <v>45265</v>
      </c>
      <c r="C1041" s="62" t="s">
        <v>28</v>
      </c>
      <c r="D1041" s="97"/>
      <c r="E1041" s="62">
        <v>1100</v>
      </c>
      <c r="F1041" s="81"/>
    </row>
    <row r="1042" spans="1:6" x14ac:dyDescent="0.2">
      <c r="A1042" s="110"/>
      <c r="B1042" s="61">
        <v>45266</v>
      </c>
      <c r="C1042" s="62" t="s">
        <v>29</v>
      </c>
      <c r="D1042" s="97"/>
      <c r="E1042" s="62">
        <v>1100</v>
      </c>
      <c r="F1042" s="81"/>
    </row>
    <row r="1043" spans="1:6" x14ac:dyDescent="0.2">
      <c r="A1043" s="110"/>
      <c r="B1043" s="61">
        <v>45267</v>
      </c>
      <c r="C1043" s="62" t="s">
        <v>30</v>
      </c>
      <c r="D1043" s="97">
        <v>1100</v>
      </c>
      <c r="E1043" s="62"/>
      <c r="F1043" s="81"/>
    </row>
    <row r="1044" spans="1:6" x14ac:dyDescent="0.2">
      <c r="A1044" s="110"/>
      <c r="B1044" s="61">
        <v>45268</v>
      </c>
      <c r="C1044" s="62" t="s">
        <v>31</v>
      </c>
      <c r="D1044" s="97">
        <v>1100</v>
      </c>
      <c r="E1044" s="62"/>
      <c r="F1044" s="81"/>
    </row>
    <row r="1045" spans="1:6" x14ac:dyDescent="0.2">
      <c r="A1045" s="110"/>
      <c r="B1045" s="61">
        <v>45269</v>
      </c>
      <c r="C1045" s="62" t="s">
        <v>32</v>
      </c>
      <c r="D1045" s="97">
        <v>1100</v>
      </c>
      <c r="E1045" s="62"/>
      <c r="F1045" s="81"/>
    </row>
    <row r="1046" spans="1:6" x14ac:dyDescent="0.2">
      <c r="A1046" s="110"/>
      <c r="B1046" s="61">
        <v>45270</v>
      </c>
      <c r="C1046" s="62" t="s">
        <v>33</v>
      </c>
      <c r="D1046" s="97">
        <v>1100</v>
      </c>
      <c r="E1046" s="62"/>
      <c r="F1046" s="81"/>
    </row>
    <row r="1047" spans="1:6" x14ac:dyDescent="0.2">
      <c r="A1047" s="110" t="s">
        <v>80</v>
      </c>
      <c r="B1047" s="61">
        <v>45271</v>
      </c>
      <c r="C1047" s="62" t="s">
        <v>27</v>
      </c>
      <c r="D1047" s="97">
        <v>1100</v>
      </c>
      <c r="E1047" s="62"/>
      <c r="F1047" s="81"/>
    </row>
    <row r="1048" spans="1:6" x14ac:dyDescent="0.2">
      <c r="A1048" s="110"/>
      <c r="B1048" s="61">
        <v>45272</v>
      </c>
      <c r="C1048" s="62" t="s">
        <v>28</v>
      </c>
      <c r="D1048" s="97"/>
      <c r="E1048" s="62">
        <v>1100</v>
      </c>
      <c r="F1048" s="81"/>
    </row>
    <row r="1049" spans="1:6" x14ac:dyDescent="0.2">
      <c r="A1049" s="110"/>
      <c r="B1049" s="61">
        <v>45273</v>
      </c>
      <c r="C1049" s="62" t="s">
        <v>29</v>
      </c>
      <c r="D1049" s="97">
        <v>1100</v>
      </c>
      <c r="E1049" s="62"/>
      <c r="F1049" s="81"/>
    </row>
    <row r="1050" spans="1:6" x14ac:dyDescent="0.2">
      <c r="A1050" s="110"/>
      <c r="B1050" s="61">
        <v>45274</v>
      </c>
      <c r="C1050" s="62" t="s">
        <v>30</v>
      </c>
      <c r="D1050" s="97">
        <v>1100</v>
      </c>
      <c r="E1050" s="62"/>
      <c r="F1050" s="81"/>
    </row>
    <row r="1051" spans="1:6" x14ac:dyDescent="0.2">
      <c r="A1051" s="110"/>
      <c r="B1051" s="61">
        <v>45275</v>
      </c>
      <c r="C1051" s="62" t="s">
        <v>31</v>
      </c>
      <c r="D1051" s="97">
        <v>1100</v>
      </c>
      <c r="E1051" s="62"/>
      <c r="F1051" s="81"/>
    </row>
    <row r="1052" spans="1:6" x14ac:dyDescent="0.2">
      <c r="A1052" s="110"/>
      <c r="B1052" s="61">
        <v>45276</v>
      </c>
      <c r="C1052" s="62" t="s">
        <v>32</v>
      </c>
      <c r="D1052" s="97">
        <v>1100</v>
      </c>
      <c r="E1052" s="62"/>
      <c r="F1052" s="81"/>
    </row>
    <row r="1053" spans="1:6" x14ac:dyDescent="0.2">
      <c r="A1053" s="110"/>
      <c r="B1053" s="61">
        <v>45277</v>
      </c>
      <c r="C1053" s="62" t="s">
        <v>33</v>
      </c>
      <c r="D1053" s="97">
        <v>1100</v>
      </c>
      <c r="E1053" s="62"/>
      <c r="F1053" s="81"/>
    </row>
    <row r="1054" spans="1:6" x14ac:dyDescent="0.2">
      <c r="A1054" s="110" t="s">
        <v>81</v>
      </c>
      <c r="B1054" s="61">
        <v>45278</v>
      </c>
      <c r="C1054" s="62" t="s">
        <v>27</v>
      </c>
      <c r="D1054" s="97">
        <v>1100</v>
      </c>
      <c r="E1054" s="62"/>
      <c r="F1054" s="81"/>
    </row>
    <row r="1055" spans="1:6" x14ac:dyDescent="0.2">
      <c r="A1055" s="110"/>
      <c r="B1055" s="61">
        <v>45279</v>
      </c>
      <c r="C1055" s="62" t="s">
        <v>28</v>
      </c>
      <c r="D1055" s="97"/>
      <c r="E1055" s="62">
        <v>1100</v>
      </c>
      <c r="F1055" s="81"/>
    </row>
    <row r="1056" spans="1:6" x14ac:dyDescent="0.2">
      <c r="A1056" s="110"/>
      <c r="B1056" s="61">
        <v>45280</v>
      </c>
      <c r="C1056" s="62" t="s">
        <v>29</v>
      </c>
      <c r="D1056" s="97">
        <v>1100</v>
      </c>
      <c r="E1056" s="62"/>
      <c r="F1056" s="81"/>
    </row>
    <row r="1057" spans="1:6" x14ac:dyDescent="0.2">
      <c r="A1057" s="110"/>
      <c r="B1057" s="61">
        <v>45281</v>
      </c>
      <c r="C1057" s="62" t="s">
        <v>30</v>
      </c>
      <c r="D1057" s="97">
        <v>1100</v>
      </c>
      <c r="E1057" s="62"/>
      <c r="F1057" s="81"/>
    </row>
    <row r="1058" spans="1:6" x14ac:dyDescent="0.2">
      <c r="A1058" s="110"/>
      <c r="B1058" s="61">
        <v>45282</v>
      </c>
      <c r="C1058" s="62" t="s">
        <v>31</v>
      </c>
      <c r="D1058" s="97">
        <v>1100</v>
      </c>
      <c r="E1058" s="62"/>
      <c r="F1058" s="81"/>
    </row>
    <row r="1059" spans="1:6" x14ac:dyDescent="0.2">
      <c r="A1059" s="110"/>
      <c r="B1059" s="61">
        <v>45283</v>
      </c>
      <c r="C1059" s="62" t="s">
        <v>32</v>
      </c>
      <c r="D1059" s="97">
        <v>1100</v>
      </c>
      <c r="E1059" s="62"/>
      <c r="F1059" s="81"/>
    </row>
    <row r="1060" spans="1:6" x14ac:dyDescent="0.2">
      <c r="A1060" s="110"/>
      <c r="B1060" s="61">
        <v>45284</v>
      </c>
      <c r="C1060" s="62" t="s">
        <v>33</v>
      </c>
      <c r="D1060" s="97">
        <v>1100</v>
      </c>
      <c r="E1060" s="62"/>
      <c r="F1060" s="81"/>
    </row>
    <row r="1061" spans="1:6" x14ac:dyDescent="0.2">
      <c r="A1061" s="110" t="s">
        <v>82</v>
      </c>
      <c r="B1061" s="61">
        <v>45285</v>
      </c>
      <c r="C1061" s="62" t="s">
        <v>27</v>
      </c>
      <c r="D1061" s="97">
        <v>1100</v>
      </c>
      <c r="E1061" s="62"/>
      <c r="F1061" s="81"/>
    </row>
    <row r="1062" spans="1:6" x14ac:dyDescent="0.2">
      <c r="A1062" s="110"/>
      <c r="B1062" s="61">
        <v>45286</v>
      </c>
      <c r="C1062" s="62" t="s">
        <v>28</v>
      </c>
      <c r="D1062" s="97">
        <v>1100</v>
      </c>
      <c r="E1062" s="62"/>
      <c r="F1062" s="81"/>
    </row>
    <row r="1063" spans="1:6" x14ac:dyDescent="0.2">
      <c r="A1063" s="110"/>
      <c r="B1063" s="61">
        <v>45287</v>
      </c>
      <c r="C1063" s="62" t="s">
        <v>29</v>
      </c>
      <c r="D1063" s="97"/>
      <c r="E1063" s="62">
        <v>1100</v>
      </c>
      <c r="F1063" s="81"/>
    </row>
    <row r="1064" spans="1:6" x14ac:dyDescent="0.2">
      <c r="A1064" s="110"/>
      <c r="B1064" s="61">
        <v>45288</v>
      </c>
      <c r="C1064" s="62" t="s">
        <v>30</v>
      </c>
      <c r="D1064" s="97"/>
      <c r="E1064" s="62">
        <v>1100</v>
      </c>
      <c r="F1064" s="81"/>
    </row>
    <row r="1065" spans="1:6" x14ac:dyDescent="0.2">
      <c r="A1065" s="110"/>
      <c r="B1065" s="61">
        <v>45289</v>
      </c>
      <c r="C1065" s="62" t="s">
        <v>31</v>
      </c>
      <c r="D1065" s="97">
        <v>1100</v>
      </c>
      <c r="E1065" s="62"/>
      <c r="F1065" s="81"/>
    </row>
    <row r="1066" spans="1:6" x14ac:dyDescent="0.2">
      <c r="A1066" s="110"/>
      <c r="B1066" s="61">
        <v>45290</v>
      </c>
      <c r="C1066" s="62" t="s">
        <v>32</v>
      </c>
      <c r="D1066" s="97">
        <v>1100</v>
      </c>
      <c r="E1066" s="62"/>
      <c r="F1066" s="81"/>
    </row>
    <row r="1067" spans="1:6" x14ac:dyDescent="0.2">
      <c r="A1067" s="110"/>
      <c r="B1067" s="61">
        <v>45291</v>
      </c>
      <c r="C1067" s="62" t="s">
        <v>33</v>
      </c>
      <c r="D1067" s="97">
        <v>1100</v>
      </c>
      <c r="E1067" s="62"/>
      <c r="F1067" s="81"/>
    </row>
    <row r="1068" spans="1:6" x14ac:dyDescent="0.2">
      <c r="A1068" s="110" t="s">
        <v>83</v>
      </c>
      <c r="B1068" s="61">
        <v>45292</v>
      </c>
      <c r="C1068" s="62" t="s">
        <v>27</v>
      </c>
      <c r="D1068" s="97">
        <v>1100</v>
      </c>
      <c r="E1068" s="62"/>
      <c r="F1068" s="70"/>
    </row>
    <row r="1069" spans="1:6" x14ac:dyDescent="0.2">
      <c r="A1069" s="110"/>
      <c r="B1069" s="61">
        <v>45293</v>
      </c>
      <c r="C1069" s="62" t="s">
        <v>28</v>
      </c>
      <c r="D1069" s="97">
        <v>1100</v>
      </c>
      <c r="E1069" s="62"/>
      <c r="F1069" s="70"/>
    </row>
    <row r="1070" spans="1:6" x14ac:dyDescent="0.2">
      <c r="A1070" s="110"/>
      <c r="B1070" s="61">
        <v>45294</v>
      </c>
      <c r="C1070" s="62" t="s">
        <v>29</v>
      </c>
      <c r="D1070" s="97">
        <v>1100</v>
      </c>
      <c r="E1070" s="62"/>
      <c r="F1070" s="70"/>
    </row>
    <row r="1071" spans="1:6" x14ac:dyDescent="0.2">
      <c r="A1071" s="110"/>
      <c r="B1071" s="61">
        <v>45295</v>
      </c>
      <c r="C1071" s="62" t="s">
        <v>30</v>
      </c>
      <c r="D1071" s="97">
        <v>1100</v>
      </c>
      <c r="E1071" s="62"/>
      <c r="F1071" s="70"/>
    </row>
    <row r="1072" spans="1:6" x14ac:dyDescent="0.2">
      <c r="A1072" s="110"/>
      <c r="B1072" s="61">
        <v>45296</v>
      </c>
      <c r="C1072" s="62" t="s">
        <v>31</v>
      </c>
      <c r="D1072" s="97">
        <v>1100</v>
      </c>
      <c r="E1072" s="62"/>
      <c r="F1072" s="70"/>
    </row>
    <row r="1073" spans="1:6" x14ac:dyDescent="0.2">
      <c r="A1073" s="110"/>
      <c r="B1073" s="61">
        <v>45297</v>
      </c>
      <c r="C1073" s="62" t="s">
        <v>32</v>
      </c>
      <c r="D1073" s="97">
        <v>1100</v>
      </c>
      <c r="E1073" s="62"/>
      <c r="F1073" s="70"/>
    </row>
    <row r="1074" spans="1:6" x14ac:dyDescent="0.2">
      <c r="A1074" s="110"/>
      <c r="B1074" s="61">
        <v>45298</v>
      </c>
      <c r="C1074" s="62" t="s">
        <v>33</v>
      </c>
      <c r="D1074" s="97">
        <v>1100</v>
      </c>
      <c r="E1074" s="62"/>
      <c r="F1074" s="70"/>
    </row>
    <row r="1075" spans="1:6" x14ac:dyDescent="0.2">
      <c r="A1075" s="110" t="s">
        <v>84</v>
      </c>
      <c r="B1075" s="61">
        <v>45299</v>
      </c>
      <c r="C1075" s="62" t="s">
        <v>27</v>
      </c>
      <c r="D1075" s="97">
        <v>1100</v>
      </c>
      <c r="E1075" s="62"/>
      <c r="F1075" s="70"/>
    </row>
    <row r="1076" spans="1:6" x14ac:dyDescent="0.2">
      <c r="A1076" s="110"/>
      <c r="B1076" s="61">
        <v>45300</v>
      </c>
      <c r="C1076" s="62" t="s">
        <v>28</v>
      </c>
      <c r="D1076" s="97">
        <v>1100</v>
      </c>
      <c r="E1076" s="62"/>
      <c r="F1076" s="70"/>
    </row>
    <row r="1077" spans="1:6" x14ac:dyDescent="0.2">
      <c r="A1077" s="110"/>
      <c r="B1077" s="61">
        <v>45301</v>
      </c>
      <c r="C1077" s="62" t="s">
        <v>29</v>
      </c>
      <c r="D1077" s="97">
        <v>1100</v>
      </c>
      <c r="E1077" s="62"/>
      <c r="F1077" s="70"/>
    </row>
    <row r="1078" spans="1:6" x14ac:dyDescent="0.2">
      <c r="A1078" s="110"/>
      <c r="B1078" s="61">
        <v>45302</v>
      </c>
      <c r="C1078" s="62" t="s">
        <v>30</v>
      </c>
      <c r="D1078" s="97">
        <v>1100</v>
      </c>
      <c r="E1078" s="62"/>
      <c r="F1078" s="70"/>
    </row>
    <row r="1079" spans="1:6" x14ac:dyDescent="0.2">
      <c r="A1079" s="110"/>
      <c r="B1079" s="61">
        <v>45303</v>
      </c>
      <c r="C1079" s="62" t="s">
        <v>31</v>
      </c>
      <c r="D1079" s="97">
        <v>1100</v>
      </c>
      <c r="E1079" s="62"/>
      <c r="F1079" s="70"/>
    </row>
    <row r="1080" spans="1:6" x14ac:dyDescent="0.2">
      <c r="A1080" s="110"/>
      <c r="B1080" s="61">
        <v>45304</v>
      </c>
      <c r="C1080" s="62" t="s">
        <v>32</v>
      </c>
      <c r="D1080" s="97">
        <v>1100</v>
      </c>
      <c r="E1080" s="62"/>
      <c r="F1080" s="70"/>
    </row>
    <row r="1081" spans="1:6" x14ac:dyDescent="0.2">
      <c r="A1081" s="110"/>
      <c r="B1081" s="61">
        <v>45305</v>
      </c>
      <c r="C1081" s="62" t="s">
        <v>33</v>
      </c>
      <c r="D1081" s="97">
        <v>1100</v>
      </c>
      <c r="E1081" s="62"/>
      <c r="F1081" s="70"/>
    </row>
    <row r="1082" spans="1:6" x14ac:dyDescent="0.2">
      <c r="A1082" s="110" t="s">
        <v>85</v>
      </c>
      <c r="B1082" s="61">
        <v>45306</v>
      </c>
      <c r="C1082" s="62" t="s">
        <v>27</v>
      </c>
      <c r="D1082" s="97">
        <v>1100</v>
      </c>
      <c r="E1082" s="62"/>
      <c r="F1082" s="70"/>
    </row>
    <row r="1083" spans="1:6" x14ac:dyDescent="0.2">
      <c r="A1083" s="110"/>
      <c r="B1083" s="61">
        <v>45307</v>
      </c>
      <c r="C1083" s="62" t="s">
        <v>28</v>
      </c>
      <c r="D1083" s="97"/>
      <c r="E1083" s="62">
        <v>1100</v>
      </c>
      <c r="F1083" s="70"/>
    </row>
    <row r="1084" spans="1:6" x14ac:dyDescent="0.2">
      <c r="A1084" s="110"/>
      <c r="B1084" s="61">
        <v>45308</v>
      </c>
      <c r="C1084" s="62" t="s">
        <v>29</v>
      </c>
      <c r="D1084" s="97">
        <v>1100</v>
      </c>
      <c r="E1084" s="62"/>
      <c r="F1084" s="70"/>
    </row>
    <row r="1085" spans="1:6" x14ac:dyDescent="0.2">
      <c r="A1085" s="110"/>
      <c r="B1085" s="61">
        <v>45309</v>
      </c>
      <c r="C1085" s="62" t="s">
        <v>30</v>
      </c>
      <c r="D1085" s="97">
        <v>1100</v>
      </c>
      <c r="E1085" s="62"/>
      <c r="F1085" s="70"/>
    </row>
    <row r="1086" spans="1:6" x14ac:dyDescent="0.2">
      <c r="A1086" s="110"/>
      <c r="B1086" s="61">
        <v>45310</v>
      </c>
      <c r="C1086" s="62" t="s">
        <v>31</v>
      </c>
      <c r="D1086" s="97">
        <v>1100</v>
      </c>
      <c r="E1086" s="62"/>
      <c r="F1086" s="70"/>
    </row>
    <row r="1087" spans="1:6" x14ac:dyDescent="0.2">
      <c r="A1087" s="110"/>
      <c r="B1087" s="61">
        <v>45311</v>
      </c>
      <c r="C1087" s="62" t="s">
        <v>32</v>
      </c>
      <c r="D1087" s="97">
        <v>1100</v>
      </c>
      <c r="E1087" s="62"/>
      <c r="F1087" s="70"/>
    </row>
    <row r="1088" spans="1:6" x14ac:dyDescent="0.2">
      <c r="A1088" s="110"/>
      <c r="B1088" s="61">
        <v>45312</v>
      </c>
      <c r="C1088" s="62" t="s">
        <v>33</v>
      </c>
      <c r="D1088" s="97">
        <v>1100</v>
      </c>
      <c r="E1088" s="62"/>
      <c r="F1088" s="70"/>
    </row>
    <row r="1089" spans="1:6" x14ac:dyDescent="0.2">
      <c r="A1089" s="110" t="s">
        <v>86</v>
      </c>
      <c r="B1089" s="61">
        <v>45313</v>
      </c>
      <c r="C1089" s="62" t="s">
        <v>27</v>
      </c>
      <c r="D1089" s="97"/>
      <c r="E1089" s="62">
        <v>1100</v>
      </c>
      <c r="F1089" s="70"/>
    </row>
    <row r="1090" spans="1:6" x14ac:dyDescent="0.2">
      <c r="A1090" s="110"/>
      <c r="B1090" s="61">
        <v>45314</v>
      </c>
      <c r="C1090" s="62" t="s">
        <v>28</v>
      </c>
      <c r="D1090" s="97"/>
      <c r="E1090" s="62">
        <v>1100</v>
      </c>
      <c r="F1090" s="70"/>
    </row>
    <row r="1091" spans="1:6" x14ac:dyDescent="0.2">
      <c r="A1091" s="110"/>
      <c r="B1091" s="61">
        <v>45315</v>
      </c>
      <c r="C1091" s="62" t="s">
        <v>29</v>
      </c>
      <c r="D1091" s="97"/>
      <c r="E1091" s="62">
        <v>1100</v>
      </c>
      <c r="F1091" s="70"/>
    </row>
    <row r="1092" spans="1:6" x14ac:dyDescent="0.2">
      <c r="A1092" s="110"/>
      <c r="B1092" s="61">
        <v>45316</v>
      </c>
      <c r="C1092" s="62" t="s">
        <v>30</v>
      </c>
      <c r="D1092" s="97"/>
      <c r="E1092" s="62">
        <v>1100</v>
      </c>
      <c r="F1092" s="70"/>
    </row>
    <row r="1093" spans="1:6" x14ac:dyDescent="0.2">
      <c r="A1093" s="110"/>
      <c r="B1093" s="61">
        <v>45317</v>
      </c>
      <c r="C1093" s="62" t="s">
        <v>31</v>
      </c>
      <c r="D1093" s="97">
        <v>1100</v>
      </c>
      <c r="E1093" s="62"/>
      <c r="F1093" s="70"/>
    </row>
    <row r="1094" spans="1:6" x14ac:dyDescent="0.2">
      <c r="A1094" s="110"/>
      <c r="B1094" s="61">
        <v>45318</v>
      </c>
      <c r="C1094" s="62" t="s">
        <v>32</v>
      </c>
      <c r="D1094" s="97">
        <v>1100</v>
      </c>
      <c r="E1094" s="62"/>
      <c r="F1094" s="70"/>
    </row>
    <row r="1095" spans="1:6" x14ac:dyDescent="0.2">
      <c r="A1095" s="110"/>
      <c r="B1095" s="61">
        <v>45319</v>
      </c>
      <c r="C1095" s="62" t="s">
        <v>33</v>
      </c>
      <c r="D1095" s="97">
        <v>1100</v>
      </c>
      <c r="E1095" s="62"/>
      <c r="F1095" s="70"/>
    </row>
    <row r="1096" spans="1:6" x14ac:dyDescent="0.2">
      <c r="A1096" s="110" t="s">
        <v>34</v>
      </c>
      <c r="B1096" s="61">
        <v>45320</v>
      </c>
      <c r="C1096" s="62" t="s">
        <v>27</v>
      </c>
      <c r="D1096" s="97"/>
      <c r="E1096" s="62">
        <v>1100</v>
      </c>
      <c r="F1096" s="70"/>
    </row>
    <row r="1097" spans="1:6" x14ac:dyDescent="0.2">
      <c r="A1097" s="110"/>
      <c r="B1097" s="61">
        <v>45321</v>
      </c>
      <c r="C1097" s="62" t="s">
        <v>28</v>
      </c>
      <c r="D1097" s="97"/>
      <c r="E1097" s="62">
        <v>1100</v>
      </c>
      <c r="F1097" s="70"/>
    </row>
    <row r="1098" spans="1:6" x14ac:dyDescent="0.2">
      <c r="A1098" s="110"/>
      <c r="B1098" s="61">
        <v>45322</v>
      </c>
      <c r="C1098" s="62" t="s">
        <v>29</v>
      </c>
      <c r="D1098" s="97"/>
      <c r="E1098" s="62">
        <v>1100</v>
      </c>
      <c r="F1098" s="70"/>
    </row>
    <row r="1099" spans="1:6" x14ac:dyDescent="0.2">
      <c r="A1099" s="110"/>
      <c r="B1099" s="61">
        <v>45323</v>
      </c>
      <c r="C1099" s="62" t="s">
        <v>30</v>
      </c>
      <c r="D1099" s="97">
        <v>1100</v>
      </c>
      <c r="E1099" s="62"/>
      <c r="F1099" s="70"/>
    </row>
    <row r="1100" spans="1:6" x14ac:dyDescent="0.2">
      <c r="A1100" s="110"/>
      <c r="B1100" s="61">
        <v>45324</v>
      </c>
      <c r="C1100" s="62" t="s">
        <v>31</v>
      </c>
      <c r="D1100" s="97">
        <v>1100</v>
      </c>
      <c r="E1100" s="62"/>
      <c r="F1100" s="70"/>
    </row>
    <row r="1101" spans="1:6" x14ac:dyDescent="0.2">
      <c r="A1101" s="110"/>
      <c r="B1101" s="61">
        <v>45325</v>
      </c>
      <c r="C1101" s="62" t="s">
        <v>32</v>
      </c>
      <c r="D1101" s="97">
        <v>1100</v>
      </c>
      <c r="E1101" s="62"/>
      <c r="F1101" s="70"/>
    </row>
    <row r="1102" spans="1:6" x14ac:dyDescent="0.2">
      <c r="A1102" s="110"/>
      <c r="B1102" s="61">
        <v>45326</v>
      </c>
      <c r="C1102" s="62" t="s">
        <v>33</v>
      </c>
      <c r="D1102" s="97">
        <v>1100</v>
      </c>
      <c r="E1102" s="62"/>
      <c r="F1102" s="70"/>
    </row>
    <row r="1103" spans="1:6" x14ac:dyDescent="0.2">
      <c r="A1103" s="110" t="s">
        <v>36</v>
      </c>
      <c r="B1103" s="61">
        <v>45327</v>
      </c>
      <c r="C1103" s="62" t="s">
        <v>27</v>
      </c>
      <c r="D1103" s="97">
        <v>1100</v>
      </c>
      <c r="E1103" s="62"/>
      <c r="F1103" s="81"/>
    </row>
    <row r="1104" spans="1:6" x14ac:dyDescent="0.2">
      <c r="A1104" s="110"/>
      <c r="B1104" s="61">
        <v>45328</v>
      </c>
      <c r="C1104" s="62" t="s">
        <v>28</v>
      </c>
      <c r="D1104" s="97">
        <v>1100</v>
      </c>
      <c r="E1104" s="62"/>
      <c r="F1104" s="81"/>
    </row>
    <row r="1105" spans="1:6" x14ac:dyDescent="0.2">
      <c r="A1105" s="110"/>
      <c r="B1105" s="61">
        <v>45329</v>
      </c>
      <c r="C1105" s="62" t="s">
        <v>29</v>
      </c>
      <c r="D1105" s="97">
        <v>1100</v>
      </c>
      <c r="E1105" s="62"/>
      <c r="F1105" s="81"/>
    </row>
    <row r="1106" spans="1:6" x14ac:dyDescent="0.2">
      <c r="A1106" s="110"/>
      <c r="B1106" s="61">
        <v>45330</v>
      </c>
      <c r="C1106" s="62" t="s">
        <v>30</v>
      </c>
      <c r="D1106" s="97">
        <v>1100</v>
      </c>
      <c r="E1106" s="62"/>
      <c r="F1106" s="81"/>
    </row>
    <row r="1107" spans="1:6" x14ac:dyDescent="0.2">
      <c r="A1107" s="110"/>
      <c r="B1107" s="61">
        <v>45331</v>
      </c>
      <c r="C1107" s="62" t="s">
        <v>31</v>
      </c>
      <c r="D1107" s="97">
        <v>1100</v>
      </c>
      <c r="E1107" s="62"/>
      <c r="F1107" s="81"/>
    </row>
    <row r="1108" spans="1:6" x14ac:dyDescent="0.2">
      <c r="A1108" s="110"/>
      <c r="B1108" s="61">
        <v>45332</v>
      </c>
      <c r="C1108" s="62" t="s">
        <v>32</v>
      </c>
      <c r="D1108" s="97">
        <v>1100</v>
      </c>
      <c r="E1108" s="62"/>
      <c r="F1108" s="81"/>
    </row>
    <row r="1109" spans="1:6" x14ac:dyDescent="0.2">
      <c r="A1109" s="110"/>
      <c r="B1109" s="61">
        <v>45333</v>
      </c>
      <c r="C1109" s="62" t="s">
        <v>33</v>
      </c>
      <c r="D1109" s="97">
        <v>1100</v>
      </c>
      <c r="E1109" s="62"/>
      <c r="F1109" s="81"/>
    </row>
    <row r="1110" spans="1:6" x14ac:dyDescent="0.2">
      <c r="A1110" s="110" t="s">
        <v>37</v>
      </c>
      <c r="B1110" s="61">
        <v>45334</v>
      </c>
      <c r="C1110" s="62" t="s">
        <v>27</v>
      </c>
      <c r="D1110" s="97">
        <v>1100</v>
      </c>
      <c r="E1110" s="62"/>
      <c r="F1110" s="81"/>
    </row>
    <row r="1111" spans="1:6" x14ac:dyDescent="0.2">
      <c r="A1111" s="110"/>
      <c r="B1111" s="61">
        <v>45335</v>
      </c>
      <c r="C1111" s="62" t="s">
        <v>28</v>
      </c>
      <c r="D1111" s="97">
        <v>1100</v>
      </c>
      <c r="E1111" s="62"/>
      <c r="F1111" s="81"/>
    </row>
    <row r="1112" spans="1:6" x14ac:dyDescent="0.2">
      <c r="A1112" s="110"/>
      <c r="B1112" s="61">
        <v>45336</v>
      </c>
      <c r="C1112" s="62" t="s">
        <v>29</v>
      </c>
      <c r="D1112" s="97">
        <v>1100</v>
      </c>
      <c r="E1112" s="62"/>
      <c r="F1112" s="81"/>
    </row>
    <row r="1113" spans="1:6" x14ac:dyDescent="0.2">
      <c r="A1113" s="110"/>
      <c r="B1113" s="61">
        <v>45337</v>
      </c>
      <c r="C1113" s="62" t="s">
        <v>30</v>
      </c>
      <c r="D1113" s="97"/>
      <c r="E1113" s="62">
        <v>1100</v>
      </c>
      <c r="F1113" s="81"/>
    </row>
    <row r="1114" spans="1:6" x14ac:dyDescent="0.2">
      <c r="A1114" s="110"/>
      <c r="B1114" s="61">
        <v>45338</v>
      </c>
      <c r="C1114" s="62" t="s">
        <v>31</v>
      </c>
      <c r="D1114" s="97">
        <v>1100</v>
      </c>
      <c r="E1114" s="62"/>
      <c r="F1114" s="81"/>
    </row>
    <row r="1115" spans="1:6" x14ac:dyDescent="0.2">
      <c r="A1115" s="110"/>
      <c r="B1115" s="61">
        <v>45339</v>
      </c>
      <c r="C1115" s="62" t="s">
        <v>32</v>
      </c>
      <c r="D1115" s="97">
        <v>1100</v>
      </c>
      <c r="E1115" s="62"/>
      <c r="F1115" s="81"/>
    </row>
    <row r="1116" spans="1:6" x14ac:dyDescent="0.2">
      <c r="A1116" s="110"/>
      <c r="B1116" s="61">
        <v>45340</v>
      </c>
      <c r="C1116" s="62" t="s">
        <v>33</v>
      </c>
      <c r="D1116" s="97">
        <v>1100</v>
      </c>
      <c r="E1116" s="62"/>
      <c r="F1116" s="81"/>
    </row>
    <row r="1117" spans="1:6" x14ac:dyDescent="0.2">
      <c r="A1117" s="110" t="s">
        <v>38</v>
      </c>
      <c r="B1117" s="61">
        <v>45341</v>
      </c>
      <c r="C1117" s="62" t="s">
        <v>27</v>
      </c>
      <c r="D1117" s="97"/>
      <c r="E1117" s="62">
        <v>1100</v>
      </c>
      <c r="F1117" s="81"/>
    </row>
    <row r="1118" spans="1:6" x14ac:dyDescent="0.2">
      <c r="A1118" s="110"/>
      <c r="B1118" s="61">
        <v>45342</v>
      </c>
      <c r="C1118" s="62" t="s">
        <v>28</v>
      </c>
      <c r="D1118" s="97">
        <v>1100</v>
      </c>
      <c r="E1118" s="62"/>
      <c r="F1118" s="81"/>
    </row>
    <row r="1119" spans="1:6" x14ac:dyDescent="0.2">
      <c r="A1119" s="110"/>
      <c r="B1119" s="61">
        <v>45343</v>
      </c>
      <c r="C1119" s="62" t="s">
        <v>29</v>
      </c>
      <c r="D1119" s="97">
        <v>1100</v>
      </c>
      <c r="E1119" s="62"/>
      <c r="F1119" s="81"/>
    </row>
    <row r="1120" spans="1:6" x14ac:dyDescent="0.2">
      <c r="A1120" s="110"/>
      <c r="B1120" s="61">
        <v>45344</v>
      </c>
      <c r="C1120" s="62" t="s">
        <v>30</v>
      </c>
      <c r="D1120" s="97"/>
      <c r="E1120" s="62">
        <v>1100</v>
      </c>
      <c r="F1120" s="81"/>
    </row>
    <row r="1121" spans="1:6" x14ac:dyDescent="0.2">
      <c r="A1121" s="110"/>
      <c r="B1121" s="61">
        <v>45345</v>
      </c>
      <c r="C1121" s="62" t="s">
        <v>31</v>
      </c>
      <c r="D1121" s="97">
        <v>1100</v>
      </c>
      <c r="E1121" s="62"/>
      <c r="F1121" s="81"/>
    </row>
    <row r="1122" spans="1:6" x14ac:dyDescent="0.2">
      <c r="A1122" s="110"/>
      <c r="B1122" s="61">
        <v>45346</v>
      </c>
      <c r="C1122" s="62" t="s">
        <v>32</v>
      </c>
      <c r="D1122" s="97">
        <v>1100</v>
      </c>
      <c r="E1122" s="62"/>
      <c r="F1122" s="81"/>
    </row>
    <row r="1123" spans="1:6" x14ac:dyDescent="0.2">
      <c r="A1123" s="110"/>
      <c r="B1123" s="61">
        <v>45347</v>
      </c>
      <c r="C1123" s="62" t="s">
        <v>33</v>
      </c>
      <c r="D1123" s="97">
        <v>1100</v>
      </c>
      <c r="E1123" s="62"/>
      <c r="F1123" s="81"/>
    </row>
    <row r="1124" spans="1:6" x14ac:dyDescent="0.2">
      <c r="A1124" s="110" t="s">
        <v>39</v>
      </c>
      <c r="B1124" s="61">
        <v>45348</v>
      </c>
      <c r="C1124" s="62" t="s">
        <v>27</v>
      </c>
      <c r="D1124" s="97"/>
      <c r="E1124" s="62">
        <v>1100</v>
      </c>
      <c r="F1124" s="81"/>
    </row>
    <row r="1125" spans="1:6" x14ac:dyDescent="0.2">
      <c r="A1125" s="110"/>
      <c r="B1125" s="61">
        <v>45349</v>
      </c>
      <c r="C1125" s="62" t="s">
        <v>28</v>
      </c>
      <c r="D1125" s="97">
        <v>1100</v>
      </c>
      <c r="E1125" s="62"/>
      <c r="F1125" s="81"/>
    </row>
    <row r="1126" spans="1:6" x14ac:dyDescent="0.2">
      <c r="A1126" s="110"/>
      <c r="B1126" s="61">
        <v>45350</v>
      </c>
      <c r="C1126" s="62" t="s">
        <v>29</v>
      </c>
      <c r="D1126" s="97">
        <v>1100</v>
      </c>
      <c r="E1126" s="62"/>
      <c r="F1126" s="81"/>
    </row>
    <row r="1127" spans="1:6" x14ac:dyDescent="0.2">
      <c r="A1127" s="110"/>
      <c r="B1127" s="61">
        <v>45351</v>
      </c>
      <c r="C1127" s="62" t="s">
        <v>30</v>
      </c>
      <c r="D1127" s="97">
        <v>1100</v>
      </c>
      <c r="E1127" s="62"/>
      <c r="F1127" s="81"/>
    </row>
    <row r="1128" spans="1:6" x14ac:dyDescent="0.2">
      <c r="A1128" s="110"/>
      <c r="B1128" s="61">
        <v>45352</v>
      </c>
      <c r="C1128" s="62" t="s">
        <v>31</v>
      </c>
      <c r="D1128" s="97">
        <v>1100</v>
      </c>
      <c r="E1128" s="62"/>
      <c r="F1128" s="81"/>
    </row>
    <row r="1129" spans="1:6" x14ac:dyDescent="0.2">
      <c r="A1129" s="110"/>
      <c r="B1129" s="61">
        <v>45353</v>
      </c>
      <c r="C1129" s="62" t="s">
        <v>32</v>
      </c>
      <c r="D1129" s="97">
        <v>1100</v>
      </c>
      <c r="E1129" s="62"/>
      <c r="F1129" s="81"/>
    </row>
    <row r="1130" spans="1:6" x14ac:dyDescent="0.2">
      <c r="A1130" s="110"/>
      <c r="B1130" s="61">
        <v>45354</v>
      </c>
      <c r="C1130" s="62" t="s">
        <v>33</v>
      </c>
      <c r="D1130" s="97">
        <v>1100</v>
      </c>
      <c r="E1130" s="62"/>
      <c r="F1130" s="81"/>
    </row>
    <row r="1131" spans="1:6" x14ac:dyDescent="0.2">
      <c r="A1131" s="110" t="s">
        <v>40</v>
      </c>
      <c r="B1131" s="61">
        <v>45355</v>
      </c>
      <c r="C1131" s="62" t="s">
        <v>27</v>
      </c>
      <c r="D1131" s="97">
        <v>1100</v>
      </c>
      <c r="E1131" s="62"/>
      <c r="F1131" s="70"/>
    </row>
    <row r="1132" spans="1:6" x14ac:dyDescent="0.2">
      <c r="A1132" s="110"/>
      <c r="B1132" s="61">
        <v>45356</v>
      </c>
      <c r="C1132" s="62" t="s">
        <v>28</v>
      </c>
      <c r="D1132" s="97"/>
      <c r="E1132" s="62">
        <v>1100</v>
      </c>
      <c r="F1132" s="70"/>
    </row>
    <row r="1133" spans="1:6" x14ac:dyDescent="0.2">
      <c r="A1133" s="110"/>
      <c r="B1133" s="61">
        <v>45357</v>
      </c>
      <c r="C1133" s="62" t="s">
        <v>29</v>
      </c>
      <c r="D1133" s="97">
        <v>1100</v>
      </c>
      <c r="E1133" s="62"/>
      <c r="F1133" s="70"/>
    </row>
    <row r="1134" spans="1:6" x14ac:dyDescent="0.2">
      <c r="A1134" s="110"/>
      <c r="B1134" s="61">
        <v>45358</v>
      </c>
      <c r="C1134" s="62" t="s">
        <v>30</v>
      </c>
      <c r="D1134" s="97">
        <v>1100</v>
      </c>
      <c r="E1134" s="62"/>
      <c r="F1134" s="70"/>
    </row>
    <row r="1135" spans="1:6" x14ac:dyDescent="0.2">
      <c r="A1135" s="110"/>
      <c r="B1135" s="61">
        <v>45359</v>
      </c>
      <c r="C1135" s="62" t="s">
        <v>31</v>
      </c>
      <c r="D1135" s="97">
        <v>1100</v>
      </c>
      <c r="E1135" s="62"/>
      <c r="F1135" s="70"/>
    </row>
    <row r="1136" spans="1:6" x14ac:dyDescent="0.2">
      <c r="A1136" s="110"/>
      <c r="B1136" s="61">
        <v>45360</v>
      </c>
      <c r="C1136" s="62" t="s">
        <v>32</v>
      </c>
      <c r="D1136" s="97">
        <v>1100</v>
      </c>
      <c r="E1136" s="62"/>
      <c r="F1136" s="70"/>
    </row>
    <row r="1137" spans="1:6" x14ac:dyDescent="0.2">
      <c r="A1137" s="110"/>
      <c r="B1137" s="61">
        <v>45361</v>
      </c>
      <c r="C1137" s="62" t="s">
        <v>33</v>
      </c>
      <c r="D1137" s="97">
        <v>1100</v>
      </c>
      <c r="E1137" s="62"/>
      <c r="F1137" s="70"/>
    </row>
    <row r="1138" spans="1:6" x14ac:dyDescent="0.2">
      <c r="A1138" s="110" t="s">
        <v>41</v>
      </c>
      <c r="B1138" s="61">
        <v>45362</v>
      </c>
      <c r="C1138" s="62" t="s">
        <v>27</v>
      </c>
      <c r="D1138" s="97">
        <v>1100</v>
      </c>
      <c r="E1138" s="62"/>
      <c r="F1138" s="70"/>
    </row>
    <row r="1139" spans="1:6" x14ac:dyDescent="0.2">
      <c r="A1139" s="110"/>
      <c r="B1139" s="61">
        <v>45363</v>
      </c>
      <c r="C1139" s="62" t="s">
        <v>28</v>
      </c>
      <c r="D1139" s="97">
        <v>1100</v>
      </c>
      <c r="E1139" s="62"/>
      <c r="F1139" s="70"/>
    </row>
    <row r="1140" spans="1:6" x14ac:dyDescent="0.2">
      <c r="A1140" s="110"/>
      <c r="B1140" s="61">
        <v>45364</v>
      </c>
      <c r="C1140" s="62" t="s">
        <v>29</v>
      </c>
      <c r="D1140" s="97">
        <v>1100</v>
      </c>
      <c r="E1140" s="62"/>
      <c r="F1140" s="70"/>
    </row>
    <row r="1141" spans="1:6" x14ac:dyDescent="0.2">
      <c r="A1141" s="110"/>
      <c r="B1141" s="61">
        <v>45365</v>
      </c>
      <c r="C1141" s="62" t="s">
        <v>30</v>
      </c>
      <c r="D1141" s="97"/>
      <c r="E1141" s="62">
        <v>1100</v>
      </c>
      <c r="F1141" s="70"/>
    </row>
    <row r="1142" spans="1:6" x14ac:dyDescent="0.2">
      <c r="A1142" s="110"/>
      <c r="B1142" s="61">
        <v>45366</v>
      </c>
      <c r="C1142" s="62" t="s">
        <v>31</v>
      </c>
      <c r="D1142" s="97">
        <v>1100</v>
      </c>
      <c r="E1142" s="62"/>
      <c r="F1142" s="70"/>
    </row>
    <row r="1143" spans="1:6" x14ac:dyDescent="0.2">
      <c r="A1143" s="110"/>
      <c r="B1143" s="61">
        <v>45367</v>
      </c>
      <c r="C1143" s="62" t="s">
        <v>32</v>
      </c>
      <c r="D1143" s="97">
        <v>1100</v>
      </c>
      <c r="E1143" s="62"/>
      <c r="F1143" s="70"/>
    </row>
    <row r="1144" spans="1:6" x14ac:dyDescent="0.2">
      <c r="A1144" s="110"/>
      <c r="B1144" s="61">
        <v>45368</v>
      </c>
      <c r="C1144" s="62" t="s">
        <v>33</v>
      </c>
      <c r="D1144" s="97">
        <v>1100</v>
      </c>
      <c r="E1144" s="62"/>
      <c r="F1144" s="70"/>
    </row>
    <row r="1145" spans="1:6" x14ac:dyDescent="0.2">
      <c r="A1145" s="110" t="s">
        <v>42</v>
      </c>
      <c r="B1145" s="61">
        <v>45369</v>
      </c>
      <c r="C1145" s="62" t="s">
        <v>27</v>
      </c>
      <c r="D1145" s="97">
        <v>1100</v>
      </c>
      <c r="E1145" s="62"/>
      <c r="F1145" s="70"/>
    </row>
    <row r="1146" spans="1:6" x14ac:dyDescent="0.2">
      <c r="A1146" s="110"/>
      <c r="B1146" s="61">
        <v>45370</v>
      </c>
      <c r="C1146" s="62" t="s">
        <v>28</v>
      </c>
      <c r="D1146" s="97">
        <v>1100</v>
      </c>
      <c r="E1146" s="62"/>
      <c r="F1146" s="70"/>
    </row>
    <row r="1147" spans="1:6" x14ac:dyDescent="0.2">
      <c r="A1147" s="110"/>
      <c r="B1147" s="61">
        <v>45371</v>
      </c>
      <c r="C1147" s="62" t="s">
        <v>29</v>
      </c>
      <c r="D1147" s="97">
        <v>1100</v>
      </c>
      <c r="E1147" s="62"/>
      <c r="F1147" s="70"/>
    </row>
    <row r="1148" spans="1:6" x14ac:dyDescent="0.2">
      <c r="A1148" s="110"/>
      <c r="B1148" s="61">
        <v>45372</v>
      </c>
      <c r="C1148" s="62" t="s">
        <v>30</v>
      </c>
      <c r="D1148" s="97"/>
      <c r="E1148" s="62">
        <v>1100</v>
      </c>
      <c r="F1148" s="70"/>
    </row>
    <row r="1149" spans="1:6" x14ac:dyDescent="0.2">
      <c r="A1149" s="110"/>
      <c r="B1149" s="61">
        <v>45373</v>
      </c>
      <c r="C1149" s="62" t="s">
        <v>31</v>
      </c>
      <c r="D1149" s="97">
        <v>1100</v>
      </c>
      <c r="E1149" s="62"/>
      <c r="F1149" s="70"/>
    </row>
    <row r="1150" spans="1:6" x14ac:dyDescent="0.2">
      <c r="A1150" s="110"/>
      <c r="B1150" s="61">
        <v>45374</v>
      </c>
      <c r="C1150" s="62" t="s">
        <v>32</v>
      </c>
      <c r="D1150" s="97">
        <v>1100</v>
      </c>
      <c r="E1150" s="62"/>
      <c r="F1150" s="70"/>
    </row>
    <row r="1151" spans="1:6" x14ac:dyDescent="0.2">
      <c r="A1151" s="110"/>
      <c r="B1151" s="61">
        <v>45375</v>
      </c>
      <c r="C1151" s="62" t="s">
        <v>33</v>
      </c>
      <c r="D1151" s="97">
        <v>1100</v>
      </c>
      <c r="E1151" s="62"/>
      <c r="F1151" s="70"/>
    </row>
    <row r="1152" spans="1:6" x14ac:dyDescent="0.2">
      <c r="A1152" s="110" t="s">
        <v>43</v>
      </c>
      <c r="B1152" s="61">
        <v>45376</v>
      </c>
      <c r="C1152" s="62" t="s">
        <v>27</v>
      </c>
      <c r="D1152" s="97">
        <v>1100</v>
      </c>
      <c r="E1152" s="62"/>
      <c r="F1152" s="70"/>
    </row>
    <row r="1153" spans="1:6" x14ac:dyDescent="0.2">
      <c r="A1153" s="110"/>
      <c r="B1153" s="61">
        <v>45377</v>
      </c>
      <c r="C1153" s="62" t="s">
        <v>28</v>
      </c>
      <c r="D1153" s="97"/>
      <c r="E1153" s="62">
        <v>1100</v>
      </c>
      <c r="F1153" s="70"/>
    </row>
    <row r="1154" spans="1:6" x14ac:dyDescent="0.2">
      <c r="A1154" s="110"/>
      <c r="B1154" s="61">
        <v>45378</v>
      </c>
      <c r="C1154" s="62" t="s">
        <v>29</v>
      </c>
      <c r="D1154" s="97">
        <v>1100</v>
      </c>
      <c r="E1154" s="62"/>
      <c r="F1154" s="70"/>
    </row>
    <row r="1155" spans="1:6" x14ac:dyDescent="0.2">
      <c r="A1155" s="110"/>
      <c r="B1155" s="61">
        <v>45379</v>
      </c>
      <c r="C1155" s="62" t="s">
        <v>30</v>
      </c>
      <c r="D1155" s="97">
        <v>1100</v>
      </c>
      <c r="E1155" s="62"/>
      <c r="F1155" s="70"/>
    </row>
    <row r="1156" spans="1:6" x14ac:dyDescent="0.2">
      <c r="A1156" s="110"/>
      <c r="B1156" s="61">
        <v>45380</v>
      </c>
      <c r="C1156" s="62" t="s">
        <v>31</v>
      </c>
      <c r="D1156" s="97">
        <v>1100</v>
      </c>
      <c r="E1156" s="62"/>
      <c r="F1156" s="70"/>
    </row>
    <row r="1157" spans="1:6" x14ac:dyDescent="0.2">
      <c r="A1157" s="110"/>
      <c r="B1157" s="61">
        <v>45381</v>
      </c>
      <c r="C1157" s="62" t="s">
        <v>32</v>
      </c>
      <c r="D1157" s="97">
        <v>1100</v>
      </c>
      <c r="E1157" s="62"/>
      <c r="F1157" s="70"/>
    </row>
    <row r="1158" spans="1:6" x14ac:dyDescent="0.2">
      <c r="A1158" s="110"/>
      <c r="B1158" s="61">
        <v>45382</v>
      </c>
      <c r="C1158" s="62" t="s">
        <v>33</v>
      </c>
      <c r="D1158" s="97">
        <v>1100</v>
      </c>
      <c r="E1158" s="62"/>
      <c r="F1158" s="70"/>
    </row>
    <row r="1159" spans="1:6" x14ac:dyDescent="0.2">
      <c r="A1159" s="110" t="s">
        <v>44</v>
      </c>
      <c r="B1159" s="61">
        <v>45383</v>
      </c>
      <c r="C1159" s="62" t="s">
        <v>27</v>
      </c>
      <c r="D1159" s="97">
        <v>1100</v>
      </c>
      <c r="E1159" s="62"/>
      <c r="F1159" s="81"/>
    </row>
    <row r="1160" spans="1:6" x14ac:dyDescent="0.2">
      <c r="A1160" s="110"/>
      <c r="B1160" s="61">
        <v>45384</v>
      </c>
      <c r="C1160" s="62" t="s">
        <v>28</v>
      </c>
      <c r="D1160" s="97">
        <v>1100</v>
      </c>
      <c r="E1160" s="62"/>
      <c r="F1160" s="81"/>
    </row>
    <row r="1161" spans="1:6" x14ac:dyDescent="0.2">
      <c r="A1161" s="110"/>
      <c r="B1161" s="61">
        <v>45385</v>
      </c>
      <c r="C1161" s="62" t="s">
        <v>29</v>
      </c>
      <c r="D1161" s="97">
        <v>1100</v>
      </c>
      <c r="E1161" s="62"/>
      <c r="F1161" s="81"/>
    </row>
    <row r="1162" spans="1:6" x14ac:dyDescent="0.2">
      <c r="A1162" s="110"/>
      <c r="B1162" s="61">
        <v>45386</v>
      </c>
      <c r="C1162" s="62" t="s">
        <v>30</v>
      </c>
      <c r="D1162" s="97">
        <v>1100</v>
      </c>
      <c r="E1162" s="62"/>
      <c r="F1162" s="81"/>
    </row>
    <row r="1163" spans="1:6" x14ac:dyDescent="0.2">
      <c r="A1163" s="110"/>
      <c r="B1163" s="61">
        <v>45387</v>
      </c>
      <c r="C1163" s="62" t="s">
        <v>31</v>
      </c>
      <c r="D1163" s="97">
        <v>1100</v>
      </c>
      <c r="E1163" s="62"/>
      <c r="F1163" s="81"/>
    </row>
    <row r="1164" spans="1:6" x14ac:dyDescent="0.2">
      <c r="A1164" s="110"/>
      <c r="B1164" s="61">
        <v>45388</v>
      </c>
      <c r="C1164" s="62" t="s">
        <v>32</v>
      </c>
      <c r="D1164" s="97">
        <v>1100</v>
      </c>
      <c r="E1164" s="62"/>
      <c r="F1164" s="81"/>
    </row>
    <row r="1165" spans="1:6" x14ac:dyDescent="0.2">
      <c r="A1165" s="110"/>
      <c r="B1165" s="61">
        <v>45389</v>
      </c>
      <c r="C1165" s="62" t="s">
        <v>33</v>
      </c>
      <c r="D1165" s="97">
        <v>1100</v>
      </c>
      <c r="E1165" s="62"/>
      <c r="F1165" s="81"/>
    </row>
    <row r="1166" spans="1:6" x14ac:dyDescent="0.2">
      <c r="A1166" s="110" t="s">
        <v>45</v>
      </c>
      <c r="B1166" s="61">
        <v>45390</v>
      </c>
      <c r="C1166" s="62" t="s">
        <v>27</v>
      </c>
      <c r="D1166" s="97">
        <v>1100</v>
      </c>
      <c r="E1166" s="62"/>
      <c r="F1166" s="81"/>
    </row>
    <row r="1167" spans="1:6" x14ac:dyDescent="0.2">
      <c r="A1167" s="110"/>
      <c r="B1167" s="61">
        <v>45391</v>
      </c>
      <c r="C1167" s="62" t="s">
        <v>28</v>
      </c>
      <c r="D1167" s="97"/>
      <c r="E1167" s="62">
        <v>1100</v>
      </c>
      <c r="F1167" s="81"/>
    </row>
    <row r="1168" spans="1:6" x14ac:dyDescent="0.2">
      <c r="A1168" s="110"/>
      <c r="B1168" s="61">
        <v>45392</v>
      </c>
      <c r="C1168" s="62" t="s">
        <v>29</v>
      </c>
      <c r="D1168" s="97"/>
      <c r="E1168" s="62">
        <v>1100</v>
      </c>
      <c r="F1168" s="81"/>
    </row>
    <row r="1169" spans="1:6" x14ac:dyDescent="0.2">
      <c r="A1169" s="110"/>
      <c r="B1169" s="61">
        <v>45393</v>
      </c>
      <c r="C1169" s="62" t="s">
        <v>30</v>
      </c>
      <c r="D1169" s="97">
        <v>1100</v>
      </c>
      <c r="E1169" s="62"/>
      <c r="F1169" s="81"/>
    </row>
    <row r="1170" spans="1:6" x14ac:dyDescent="0.2">
      <c r="A1170" s="110"/>
      <c r="B1170" s="61">
        <v>45394</v>
      </c>
      <c r="C1170" s="62" t="s">
        <v>31</v>
      </c>
      <c r="D1170" s="97">
        <v>1100</v>
      </c>
      <c r="E1170" s="62"/>
      <c r="F1170" s="81"/>
    </row>
    <row r="1171" spans="1:6" x14ac:dyDescent="0.2">
      <c r="A1171" s="110"/>
      <c r="B1171" s="61">
        <v>45395</v>
      </c>
      <c r="C1171" s="62" t="s">
        <v>32</v>
      </c>
      <c r="D1171" s="97">
        <v>1100</v>
      </c>
      <c r="E1171" s="62"/>
      <c r="F1171" s="81"/>
    </row>
    <row r="1172" spans="1:6" x14ac:dyDescent="0.2">
      <c r="A1172" s="110"/>
      <c r="B1172" s="61">
        <v>45396</v>
      </c>
      <c r="C1172" s="62" t="s">
        <v>33</v>
      </c>
      <c r="D1172" s="97">
        <v>1100</v>
      </c>
      <c r="E1172" s="62"/>
      <c r="F1172" s="81"/>
    </row>
    <row r="1173" spans="1:6" x14ac:dyDescent="0.2">
      <c r="A1173" s="110" t="s">
        <v>46</v>
      </c>
      <c r="B1173" s="61">
        <v>45397</v>
      </c>
      <c r="C1173" s="62" t="s">
        <v>27</v>
      </c>
      <c r="D1173" s="97">
        <v>1100</v>
      </c>
      <c r="E1173" s="62"/>
      <c r="F1173" s="81"/>
    </row>
    <row r="1174" spans="1:6" x14ac:dyDescent="0.2">
      <c r="A1174" s="110"/>
      <c r="B1174" s="61">
        <v>45398</v>
      </c>
      <c r="C1174" s="62" t="s">
        <v>28</v>
      </c>
      <c r="D1174" s="97">
        <v>1100</v>
      </c>
      <c r="E1174" s="62"/>
      <c r="F1174" s="81"/>
    </row>
    <row r="1175" spans="1:6" x14ac:dyDescent="0.2">
      <c r="A1175" s="110"/>
      <c r="B1175" s="61">
        <v>45399</v>
      </c>
      <c r="C1175" s="62" t="s">
        <v>29</v>
      </c>
      <c r="D1175" s="97">
        <v>1100</v>
      </c>
      <c r="E1175" s="62"/>
      <c r="F1175" s="81"/>
    </row>
    <row r="1176" spans="1:6" x14ac:dyDescent="0.2">
      <c r="A1176" s="110"/>
      <c r="B1176" s="61">
        <v>45400</v>
      </c>
      <c r="C1176" s="62" t="s">
        <v>30</v>
      </c>
      <c r="D1176" s="97"/>
      <c r="E1176" s="62">
        <v>1100</v>
      </c>
      <c r="F1176" s="81"/>
    </row>
    <row r="1177" spans="1:6" x14ac:dyDescent="0.2">
      <c r="A1177" s="110"/>
      <c r="B1177" s="61">
        <v>45401</v>
      </c>
      <c r="C1177" s="62" t="s">
        <v>31</v>
      </c>
      <c r="D1177" s="97">
        <v>1100</v>
      </c>
      <c r="E1177" s="62"/>
      <c r="F1177" s="81"/>
    </row>
    <row r="1178" spans="1:6" x14ac:dyDescent="0.2">
      <c r="A1178" s="110"/>
      <c r="B1178" s="61">
        <v>45402</v>
      </c>
      <c r="C1178" s="62" t="s">
        <v>32</v>
      </c>
      <c r="D1178" s="97">
        <v>1100</v>
      </c>
      <c r="E1178" s="62"/>
      <c r="F1178" s="81"/>
    </row>
    <row r="1179" spans="1:6" x14ac:dyDescent="0.2">
      <c r="A1179" s="110"/>
      <c r="B1179" s="61">
        <v>45403</v>
      </c>
      <c r="C1179" s="62" t="s">
        <v>33</v>
      </c>
      <c r="D1179" s="97">
        <v>1100</v>
      </c>
      <c r="E1179" s="62"/>
      <c r="F1179" s="81"/>
    </row>
    <row r="1180" spans="1:6" x14ac:dyDescent="0.2">
      <c r="A1180" s="110" t="s">
        <v>47</v>
      </c>
      <c r="B1180" s="61">
        <v>45404</v>
      </c>
      <c r="C1180" s="62" t="s">
        <v>27</v>
      </c>
      <c r="D1180" s="97"/>
      <c r="E1180" s="62">
        <v>1100</v>
      </c>
      <c r="F1180" s="81"/>
    </row>
    <row r="1181" spans="1:6" x14ac:dyDescent="0.2">
      <c r="A1181" s="110"/>
      <c r="B1181" s="61">
        <v>45405</v>
      </c>
      <c r="C1181" s="62" t="s">
        <v>28</v>
      </c>
      <c r="D1181" s="97">
        <v>1100</v>
      </c>
      <c r="E1181" s="62"/>
      <c r="F1181" s="81"/>
    </row>
    <row r="1182" spans="1:6" x14ac:dyDescent="0.2">
      <c r="A1182" s="110"/>
      <c r="B1182" s="61">
        <v>45406</v>
      </c>
      <c r="C1182" s="62" t="s">
        <v>29</v>
      </c>
      <c r="D1182" s="97">
        <v>1100</v>
      </c>
      <c r="E1182" s="62"/>
      <c r="F1182" s="81"/>
    </row>
    <row r="1183" spans="1:6" x14ac:dyDescent="0.2">
      <c r="A1183" s="110"/>
      <c r="B1183" s="61">
        <v>45407</v>
      </c>
      <c r="C1183" s="62" t="s">
        <v>30</v>
      </c>
      <c r="D1183" s="97"/>
      <c r="E1183" s="62">
        <v>1100</v>
      </c>
      <c r="F1183" s="81"/>
    </row>
    <row r="1184" spans="1:6" x14ac:dyDescent="0.2">
      <c r="A1184" s="110"/>
      <c r="B1184" s="61">
        <v>45408</v>
      </c>
      <c r="C1184" s="62" t="s">
        <v>31</v>
      </c>
      <c r="D1184" s="97">
        <v>1100</v>
      </c>
      <c r="E1184" s="62"/>
      <c r="F1184" s="81"/>
    </row>
    <row r="1185" spans="1:6" x14ac:dyDescent="0.2">
      <c r="A1185" s="110"/>
      <c r="B1185" s="61">
        <v>45409</v>
      </c>
      <c r="C1185" s="62" t="s">
        <v>32</v>
      </c>
      <c r="D1185" s="97">
        <v>1100</v>
      </c>
      <c r="E1185" s="62"/>
      <c r="F1185" s="81"/>
    </row>
    <row r="1186" spans="1:6" x14ac:dyDescent="0.2">
      <c r="A1186" s="110"/>
      <c r="B1186" s="61">
        <v>45410</v>
      </c>
      <c r="C1186" s="62" t="s">
        <v>33</v>
      </c>
      <c r="D1186" s="97">
        <v>1100</v>
      </c>
      <c r="E1186" s="62"/>
      <c r="F1186" s="81"/>
    </row>
    <row r="1187" spans="1:6" x14ac:dyDescent="0.2">
      <c r="A1187" s="110" t="s">
        <v>48</v>
      </c>
      <c r="B1187" s="61">
        <v>45411</v>
      </c>
      <c r="C1187" s="62" t="s">
        <v>27</v>
      </c>
      <c r="D1187" s="97"/>
      <c r="E1187" s="62">
        <v>1100</v>
      </c>
      <c r="F1187" s="81"/>
    </row>
    <row r="1188" spans="1:6" x14ac:dyDescent="0.2">
      <c r="A1188" s="110"/>
      <c r="B1188" s="61">
        <v>45412</v>
      </c>
      <c r="C1188" s="62" t="s">
        <v>28</v>
      </c>
      <c r="D1188" s="97"/>
      <c r="E1188" s="62">
        <v>1100</v>
      </c>
      <c r="F1188" s="81"/>
    </row>
    <row r="1189" spans="1:6" x14ac:dyDescent="0.2">
      <c r="A1189" s="110"/>
      <c r="B1189" s="61">
        <v>45413</v>
      </c>
      <c r="C1189" s="62" t="s">
        <v>29</v>
      </c>
      <c r="D1189" s="97">
        <v>1100</v>
      </c>
      <c r="E1189" s="62"/>
      <c r="F1189" s="81"/>
    </row>
    <row r="1190" spans="1:6" x14ac:dyDescent="0.2">
      <c r="A1190" s="110"/>
      <c r="B1190" s="61">
        <v>45414</v>
      </c>
      <c r="C1190" s="62" t="s">
        <v>30</v>
      </c>
      <c r="D1190" s="97">
        <v>1100</v>
      </c>
      <c r="E1190" s="62"/>
      <c r="F1190" s="81"/>
    </row>
    <row r="1191" spans="1:6" x14ac:dyDescent="0.2">
      <c r="A1191" s="110"/>
      <c r="B1191" s="61">
        <v>45415</v>
      </c>
      <c r="C1191" s="62" t="s">
        <v>31</v>
      </c>
      <c r="D1191" s="97">
        <v>1100</v>
      </c>
      <c r="E1191" s="62"/>
      <c r="F1191" s="81"/>
    </row>
    <row r="1192" spans="1:6" x14ac:dyDescent="0.2">
      <c r="A1192" s="110"/>
      <c r="B1192" s="61">
        <v>45416</v>
      </c>
      <c r="C1192" s="62" t="s">
        <v>32</v>
      </c>
      <c r="D1192" s="97">
        <v>1100</v>
      </c>
      <c r="E1192" s="62"/>
      <c r="F1192" s="81"/>
    </row>
    <row r="1193" spans="1:6" x14ac:dyDescent="0.2">
      <c r="A1193" s="110"/>
      <c r="B1193" s="61">
        <v>45417</v>
      </c>
      <c r="C1193" s="62" t="s">
        <v>33</v>
      </c>
      <c r="D1193" s="97">
        <v>1100</v>
      </c>
      <c r="E1193" s="62"/>
      <c r="F1193" s="81"/>
    </row>
    <row r="1194" spans="1:6" x14ac:dyDescent="0.2">
      <c r="A1194" s="110" t="s">
        <v>49</v>
      </c>
      <c r="B1194" s="61">
        <v>45418</v>
      </c>
      <c r="C1194" s="62" t="s">
        <v>27</v>
      </c>
      <c r="D1194" s="97">
        <v>1100</v>
      </c>
      <c r="E1194" s="62"/>
      <c r="F1194" s="70"/>
    </row>
    <row r="1195" spans="1:6" x14ac:dyDescent="0.2">
      <c r="A1195" s="110"/>
      <c r="B1195" s="61">
        <v>45419</v>
      </c>
      <c r="C1195" s="62" t="s">
        <v>28</v>
      </c>
      <c r="D1195" s="97"/>
      <c r="E1195" s="62">
        <v>1100</v>
      </c>
      <c r="F1195" s="70"/>
    </row>
    <row r="1196" spans="1:6" x14ac:dyDescent="0.2">
      <c r="A1196" s="110"/>
      <c r="B1196" s="61">
        <v>45420</v>
      </c>
      <c r="C1196" s="62" t="s">
        <v>29</v>
      </c>
      <c r="D1196" s="97">
        <v>1100</v>
      </c>
      <c r="E1196" s="62"/>
      <c r="F1196" s="70"/>
    </row>
    <row r="1197" spans="1:6" x14ac:dyDescent="0.2">
      <c r="A1197" s="110"/>
      <c r="B1197" s="61">
        <v>45421</v>
      </c>
      <c r="C1197" s="62" t="s">
        <v>30</v>
      </c>
      <c r="D1197" s="97">
        <v>1100</v>
      </c>
      <c r="E1197" s="62"/>
      <c r="F1197" s="70"/>
    </row>
    <row r="1198" spans="1:6" x14ac:dyDescent="0.2">
      <c r="A1198" s="110"/>
      <c r="B1198" s="61">
        <v>45422</v>
      </c>
      <c r="C1198" s="62" t="s">
        <v>31</v>
      </c>
      <c r="D1198" s="97">
        <v>1100</v>
      </c>
      <c r="E1198" s="62"/>
      <c r="F1198" s="70"/>
    </row>
    <row r="1199" spans="1:6" x14ac:dyDescent="0.2">
      <c r="A1199" s="110"/>
      <c r="B1199" s="61">
        <v>45423</v>
      </c>
      <c r="C1199" s="62" t="s">
        <v>32</v>
      </c>
      <c r="D1199" s="97">
        <v>1100</v>
      </c>
      <c r="E1199" s="62"/>
      <c r="F1199" s="70"/>
    </row>
    <row r="1200" spans="1:6" x14ac:dyDescent="0.2">
      <c r="A1200" s="110"/>
      <c r="B1200" s="61">
        <v>45424</v>
      </c>
      <c r="C1200" s="62" t="s">
        <v>33</v>
      </c>
      <c r="D1200" s="97">
        <v>1100</v>
      </c>
      <c r="E1200" s="62"/>
      <c r="F1200" s="70"/>
    </row>
    <row r="1201" spans="1:6" x14ac:dyDescent="0.2">
      <c r="A1201" s="110" t="s">
        <v>50</v>
      </c>
      <c r="B1201" s="61">
        <v>45425</v>
      </c>
      <c r="C1201" s="62" t="s">
        <v>27</v>
      </c>
      <c r="D1201" s="97">
        <v>1100</v>
      </c>
      <c r="E1201" s="62"/>
      <c r="F1201" s="70"/>
    </row>
    <row r="1202" spans="1:6" x14ac:dyDescent="0.2">
      <c r="A1202" s="110"/>
      <c r="B1202" s="61">
        <v>45426</v>
      </c>
      <c r="C1202" s="62" t="s">
        <v>28</v>
      </c>
      <c r="D1202" s="97">
        <v>1100</v>
      </c>
      <c r="E1202" s="62"/>
      <c r="F1202" s="70"/>
    </row>
    <row r="1203" spans="1:6" x14ac:dyDescent="0.2">
      <c r="A1203" s="110"/>
      <c r="B1203" s="61">
        <v>45427</v>
      </c>
      <c r="C1203" s="62" t="s">
        <v>29</v>
      </c>
      <c r="D1203" s="97"/>
      <c r="E1203" s="62">
        <v>1100</v>
      </c>
      <c r="F1203" s="70"/>
    </row>
    <row r="1204" spans="1:6" x14ac:dyDescent="0.2">
      <c r="A1204" s="110"/>
      <c r="B1204" s="61">
        <v>45428</v>
      </c>
      <c r="C1204" s="62" t="s">
        <v>30</v>
      </c>
      <c r="D1204" s="97">
        <v>1100</v>
      </c>
      <c r="E1204" s="62"/>
      <c r="F1204" s="70"/>
    </row>
    <row r="1205" spans="1:6" x14ac:dyDescent="0.2">
      <c r="A1205" s="110"/>
      <c r="B1205" s="61">
        <v>45429</v>
      </c>
      <c r="C1205" s="62" t="s">
        <v>31</v>
      </c>
      <c r="D1205" s="97">
        <v>1100</v>
      </c>
      <c r="E1205" s="62"/>
      <c r="F1205" s="70"/>
    </row>
    <row r="1206" spans="1:6" x14ac:dyDescent="0.2">
      <c r="A1206" s="110"/>
      <c r="B1206" s="61">
        <v>45430</v>
      </c>
      <c r="C1206" s="62" t="s">
        <v>32</v>
      </c>
      <c r="D1206" s="97">
        <v>1100</v>
      </c>
      <c r="E1206" s="62"/>
      <c r="F1206" s="70"/>
    </row>
    <row r="1207" spans="1:6" x14ac:dyDescent="0.2">
      <c r="A1207" s="110"/>
      <c r="B1207" s="61">
        <v>45431</v>
      </c>
      <c r="C1207" s="62" t="s">
        <v>33</v>
      </c>
      <c r="D1207" s="97">
        <v>1100</v>
      </c>
      <c r="E1207" s="62"/>
      <c r="F1207" s="70"/>
    </row>
    <row r="1208" spans="1:6" x14ac:dyDescent="0.2">
      <c r="A1208" s="110" t="s">
        <v>51</v>
      </c>
      <c r="B1208" s="61">
        <v>45432</v>
      </c>
      <c r="C1208" s="62" t="s">
        <v>27</v>
      </c>
      <c r="D1208" s="97">
        <v>1100</v>
      </c>
      <c r="E1208" s="62"/>
      <c r="F1208" s="70"/>
    </row>
    <row r="1209" spans="1:6" x14ac:dyDescent="0.2">
      <c r="A1209" s="110"/>
      <c r="B1209" s="61">
        <v>45433</v>
      </c>
      <c r="C1209" s="62" t="s">
        <v>28</v>
      </c>
      <c r="D1209" s="97">
        <v>1100</v>
      </c>
      <c r="E1209" s="62"/>
      <c r="F1209" s="70"/>
    </row>
    <row r="1210" spans="1:6" x14ac:dyDescent="0.2">
      <c r="A1210" s="110"/>
      <c r="B1210" s="61">
        <v>45434</v>
      </c>
      <c r="C1210" s="62" t="s">
        <v>29</v>
      </c>
      <c r="D1210" s="97">
        <v>1100</v>
      </c>
      <c r="E1210" s="62"/>
      <c r="F1210" s="70"/>
    </row>
    <row r="1211" spans="1:6" x14ac:dyDescent="0.2">
      <c r="A1211" s="110"/>
      <c r="B1211" s="61">
        <v>45435</v>
      </c>
      <c r="C1211" s="62" t="s">
        <v>30</v>
      </c>
      <c r="D1211" s="97"/>
      <c r="E1211" s="62">
        <v>1100</v>
      </c>
      <c r="F1211" s="70"/>
    </row>
    <row r="1212" spans="1:6" x14ac:dyDescent="0.2">
      <c r="A1212" s="110"/>
      <c r="B1212" s="61">
        <v>45436</v>
      </c>
      <c r="C1212" s="62" t="s">
        <v>31</v>
      </c>
      <c r="D1212" s="97">
        <v>1100</v>
      </c>
      <c r="E1212" s="62"/>
      <c r="F1212" s="70"/>
    </row>
    <row r="1213" spans="1:6" x14ac:dyDescent="0.2">
      <c r="A1213" s="110"/>
      <c r="B1213" s="61">
        <v>45437</v>
      </c>
      <c r="C1213" s="62" t="s">
        <v>32</v>
      </c>
      <c r="D1213" s="97">
        <v>1100</v>
      </c>
      <c r="E1213" s="62"/>
      <c r="F1213" s="70"/>
    </row>
    <row r="1214" spans="1:6" x14ac:dyDescent="0.2">
      <c r="A1214" s="110"/>
      <c r="B1214" s="61">
        <v>45438</v>
      </c>
      <c r="C1214" s="62" t="s">
        <v>33</v>
      </c>
      <c r="D1214" s="97">
        <v>1100</v>
      </c>
      <c r="E1214" s="62"/>
      <c r="F1214" s="70"/>
    </row>
    <row r="1215" spans="1:6" x14ac:dyDescent="0.2">
      <c r="A1215" s="110" t="s">
        <v>52</v>
      </c>
      <c r="B1215" s="61">
        <v>45439</v>
      </c>
      <c r="C1215" s="62" t="s">
        <v>27</v>
      </c>
      <c r="D1215" s="97">
        <v>1100</v>
      </c>
      <c r="E1215" s="62"/>
      <c r="F1215" s="70"/>
    </row>
    <row r="1216" spans="1:6" x14ac:dyDescent="0.2">
      <c r="A1216" s="110"/>
      <c r="B1216" s="61">
        <v>45440</v>
      </c>
      <c r="C1216" s="62" t="s">
        <v>28</v>
      </c>
      <c r="D1216" s="97"/>
      <c r="E1216" s="62">
        <v>1100</v>
      </c>
      <c r="F1216" s="70"/>
    </row>
    <row r="1217" spans="1:6" x14ac:dyDescent="0.2">
      <c r="A1217" s="110"/>
      <c r="B1217" s="61">
        <v>45441</v>
      </c>
      <c r="C1217" s="62" t="s">
        <v>29</v>
      </c>
      <c r="D1217" s="97">
        <v>1100</v>
      </c>
      <c r="E1217" s="62"/>
      <c r="F1217" s="70"/>
    </row>
    <row r="1218" spans="1:6" x14ac:dyDescent="0.2">
      <c r="A1218" s="110"/>
      <c r="B1218" s="61">
        <v>45442</v>
      </c>
      <c r="C1218" s="62" t="s">
        <v>30</v>
      </c>
      <c r="D1218" s="97">
        <v>1100</v>
      </c>
      <c r="E1218" s="62"/>
      <c r="F1218" s="70"/>
    </row>
    <row r="1219" spans="1:6" x14ac:dyDescent="0.2">
      <c r="A1219" s="110"/>
      <c r="B1219" s="61">
        <v>45443</v>
      </c>
      <c r="C1219" s="62" t="s">
        <v>31</v>
      </c>
      <c r="D1219" s="97">
        <v>1100</v>
      </c>
      <c r="E1219" s="62"/>
      <c r="F1219" s="70"/>
    </row>
    <row r="1220" spans="1:6" x14ac:dyDescent="0.2">
      <c r="A1220" s="110"/>
      <c r="B1220" s="61">
        <v>45444</v>
      </c>
      <c r="C1220" s="62" t="s">
        <v>32</v>
      </c>
      <c r="D1220" s="97">
        <v>1100</v>
      </c>
      <c r="E1220" s="62"/>
      <c r="F1220" s="70"/>
    </row>
    <row r="1221" spans="1:6" x14ac:dyDescent="0.2">
      <c r="A1221" s="110"/>
      <c r="B1221" s="61">
        <v>45445</v>
      </c>
      <c r="C1221" s="62" t="s">
        <v>33</v>
      </c>
      <c r="D1221" s="97">
        <v>1100</v>
      </c>
      <c r="E1221" s="62"/>
      <c r="F1221" s="70"/>
    </row>
    <row r="1222" spans="1:6" x14ac:dyDescent="0.2">
      <c r="A1222" s="110" t="s">
        <v>53</v>
      </c>
      <c r="B1222" s="61">
        <v>45446</v>
      </c>
      <c r="C1222" s="62" t="s">
        <v>27</v>
      </c>
      <c r="D1222" s="97">
        <v>1100</v>
      </c>
      <c r="E1222" s="62"/>
      <c r="F1222" s="81"/>
    </row>
    <row r="1223" spans="1:6" x14ac:dyDescent="0.2">
      <c r="A1223" s="110"/>
      <c r="B1223" s="61">
        <v>45447</v>
      </c>
      <c r="C1223" s="62" t="s">
        <v>28</v>
      </c>
      <c r="D1223" s="97">
        <v>1100</v>
      </c>
      <c r="E1223" s="62"/>
      <c r="F1223" s="81"/>
    </row>
    <row r="1224" spans="1:6" x14ac:dyDescent="0.2">
      <c r="A1224" s="110"/>
      <c r="B1224" s="61">
        <v>45448</v>
      </c>
      <c r="C1224" s="62" t="s">
        <v>29</v>
      </c>
      <c r="D1224" s="97">
        <v>1100</v>
      </c>
      <c r="E1224" s="62"/>
      <c r="F1224" s="81"/>
    </row>
    <row r="1225" spans="1:6" x14ac:dyDescent="0.2">
      <c r="A1225" s="110"/>
      <c r="B1225" s="61">
        <v>45449</v>
      </c>
      <c r="C1225" s="62" t="s">
        <v>30</v>
      </c>
      <c r="D1225" s="97">
        <v>1100</v>
      </c>
      <c r="E1225" s="62"/>
      <c r="F1225" s="81"/>
    </row>
    <row r="1226" spans="1:6" x14ac:dyDescent="0.2">
      <c r="A1226" s="110"/>
      <c r="B1226" s="61">
        <v>45450</v>
      </c>
      <c r="C1226" s="62" t="s">
        <v>31</v>
      </c>
      <c r="D1226" s="97">
        <v>1100</v>
      </c>
      <c r="E1226" s="62"/>
      <c r="F1226" s="81"/>
    </row>
    <row r="1227" spans="1:6" x14ac:dyDescent="0.2">
      <c r="A1227" s="110"/>
      <c r="B1227" s="61">
        <v>45451</v>
      </c>
      <c r="C1227" s="62" t="s">
        <v>32</v>
      </c>
      <c r="D1227" s="97">
        <v>1100</v>
      </c>
      <c r="E1227" s="62"/>
      <c r="F1227" s="81"/>
    </row>
    <row r="1228" spans="1:6" x14ac:dyDescent="0.2">
      <c r="A1228" s="110"/>
      <c r="B1228" s="61">
        <v>45452</v>
      </c>
      <c r="C1228" s="62" t="s">
        <v>33</v>
      </c>
      <c r="D1228" s="97">
        <v>1100</v>
      </c>
      <c r="E1228" s="62"/>
      <c r="F1228" s="81"/>
    </row>
    <row r="1229" spans="1:6" x14ac:dyDescent="0.2">
      <c r="A1229" s="110" t="s">
        <v>54</v>
      </c>
      <c r="B1229" s="61">
        <v>45453</v>
      </c>
      <c r="C1229" s="62" t="s">
        <v>27</v>
      </c>
      <c r="D1229" s="97">
        <v>1100</v>
      </c>
      <c r="E1229" s="62"/>
      <c r="F1229" s="81"/>
    </row>
    <row r="1230" spans="1:6" x14ac:dyDescent="0.2">
      <c r="A1230" s="110"/>
      <c r="B1230" s="61">
        <v>45454</v>
      </c>
      <c r="C1230" s="62" t="s">
        <v>28</v>
      </c>
      <c r="D1230" s="97">
        <v>1100</v>
      </c>
      <c r="E1230" s="62"/>
      <c r="F1230" s="81"/>
    </row>
    <row r="1231" spans="1:6" x14ac:dyDescent="0.2">
      <c r="A1231" s="110"/>
      <c r="B1231" s="61">
        <v>45455</v>
      </c>
      <c r="C1231" s="62" t="s">
        <v>29</v>
      </c>
      <c r="D1231" s="97">
        <v>1100</v>
      </c>
      <c r="E1231" s="62"/>
      <c r="F1231" s="81"/>
    </row>
    <row r="1232" spans="1:6" x14ac:dyDescent="0.2">
      <c r="A1232" s="110"/>
      <c r="B1232" s="61">
        <v>45456</v>
      </c>
      <c r="C1232" s="62" t="s">
        <v>30</v>
      </c>
      <c r="D1232" s="97">
        <v>1100</v>
      </c>
      <c r="E1232" s="62"/>
      <c r="F1232" s="81"/>
    </row>
    <row r="1233" spans="1:6" x14ac:dyDescent="0.2">
      <c r="A1233" s="110"/>
      <c r="B1233" s="61">
        <v>45457</v>
      </c>
      <c r="C1233" s="62" t="s">
        <v>31</v>
      </c>
      <c r="D1233" s="97">
        <v>1100</v>
      </c>
      <c r="E1233" s="62"/>
      <c r="F1233" s="81"/>
    </row>
    <row r="1234" spans="1:6" x14ac:dyDescent="0.2">
      <c r="A1234" s="110"/>
      <c r="B1234" s="61">
        <v>45458</v>
      </c>
      <c r="C1234" s="62" t="s">
        <v>32</v>
      </c>
      <c r="D1234" s="97">
        <v>1100</v>
      </c>
      <c r="E1234" s="62"/>
      <c r="F1234" s="81"/>
    </row>
    <row r="1235" spans="1:6" x14ac:dyDescent="0.2">
      <c r="A1235" s="110"/>
      <c r="B1235" s="61">
        <v>45459</v>
      </c>
      <c r="C1235" s="62" t="s">
        <v>33</v>
      </c>
      <c r="D1235" s="97">
        <v>1100</v>
      </c>
      <c r="E1235" s="62"/>
      <c r="F1235" s="81"/>
    </row>
    <row r="1236" spans="1:6" x14ac:dyDescent="0.2">
      <c r="A1236" s="110" t="s">
        <v>55</v>
      </c>
      <c r="B1236" s="61">
        <v>45460</v>
      </c>
      <c r="C1236" s="62" t="s">
        <v>27</v>
      </c>
      <c r="D1236" s="97">
        <v>1100</v>
      </c>
      <c r="E1236" s="62"/>
      <c r="F1236" s="81"/>
    </row>
    <row r="1237" spans="1:6" x14ac:dyDescent="0.2">
      <c r="A1237" s="110"/>
      <c r="B1237" s="61">
        <v>45461</v>
      </c>
      <c r="C1237" s="62" t="s">
        <v>28</v>
      </c>
      <c r="D1237" s="97">
        <v>1100</v>
      </c>
      <c r="E1237" s="62"/>
      <c r="F1237" s="81"/>
    </row>
    <row r="1238" spans="1:6" x14ac:dyDescent="0.2">
      <c r="A1238" s="110"/>
      <c r="B1238" s="61">
        <v>45462</v>
      </c>
      <c r="C1238" s="62" t="s">
        <v>29</v>
      </c>
      <c r="D1238" s="97">
        <v>1100</v>
      </c>
      <c r="E1238" s="62"/>
      <c r="F1238" s="81"/>
    </row>
    <row r="1239" spans="1:6" x14ac:dyDescent="0.2">
      <c r="A1239" s="110"/>
      <c r="B1239" s="61">
        <v>45463</v>
      </c>
      <c r="C1239" s="62" t="s">
        <v>30</v>
      </c>
      <c r="D1239" s="97">
        <v>1100</v>
      </c>
      <c r="E1239" s="62"/>
      <c r="F1239" s="81"/>
    </row>
    <row r="1240" spans="1:6" x14ac:dyDescent="0.2">
      <c r="A1240" s="110"/>
      <c r="B1240" s="61">
        <v>45464</v>
      </c>
      <c r="C1240" s="62" t="s">
        <v>31</v>
      </c>
      <c r="D1240" s="97">
        <v>1100</v>
      </c>
      <c r="E1240" s="62"/>
      <c r="F1240" s="81"/>
    </row>
    <row r="1241" spans="1:6" x14ac:dyDescent="0.2">
      <c r="A1241" s="110"/>
      <c r="B1241" s="61">
        <v>45465</v>
      </c>
      <c r="C1241" s="62" t="s">
        <v>32</v>
      </c>
      <c r="D1241" s="97">
        <v>1100</v>
      </c>
      <c r="E1241" s="62"/>
      <c r="F1241" s="81"/>
    </row>
    <row r="1242" spans="1:6" x14ac:dyDescent="0.2">
      <c r="A1242" s="110"/>
      <c r="B1242" s="61">
        <v>45466</v>
      </c>
      <c r="C1242" s="62" t="s">
        <v>33</v>
      </c>
      <c r="D1242" s="97">
        <v>1100</v>
      </c>
      <c r="E1242" s="62"/>
      <c r="F1242" s="81"/>
    </row>
    <row r="1243" spans="1:6" x14ac:dyDescent="0.2">
      <c r="A1243" s="110" t="s">
        <v>56</v>
      </c>
      <c r="B1243" s="61">
        <v>45467</v>
      </c>
      <c r="C1243" s="62" t="s">
        <v>27</v>
      </c>
      <c r="D1243" s="97">
        <v>1100</v>
      </c>
      <c r="E1243" s="62"/>
      <c r="F1243" s="81"/>
    </row>
    <row r="1244" spans="1:6" x14ac:dyDescent="0.2">
      <c r="A1244" s="110"/>
      <c r="B1244" s="61">
        <v>45468</v>
      </c>
      <c r="C1244" s="62" t="s">
        <v>28</v>
      </c>
      <c r="D1244" s="97">
        <v>1100</v>
      </c>
      <c r="E1244" s="62"/>
      <c r="F1244" s="81"/>
    </row>
    <row r="1245" spans="1:6" x14ac:dyDescent="0.2">
      <c r="A1245" s="110"/>
      <c r="B1245" s="61">
        <v>45469</v>
      </c>
      <c r="C1245" s="62" t="s">
        <v>29</v>
      </c>
      <c r="D1245" s="97">
        <v>1100</v>
      </c>
      <c r="E1245" s="62"/>
      <c r="F1245" s="81"/>
    </row>
    <row r="1246" spans="1:6" x14ac:dyDescent="0.2">
      <c r="A1246" s="110"/>
      <c r="B1246" s="61">
        <v>45470</v>
      </c>
      <c r="C1246" s="62" t="s">
        <v>30</v>
      </c>
      <c r="D1246" s="97">
        <v>1100</v>
      </c>
      <c r="E1246" s="62"/>
      <c r="F1246" s="81"/>
    </row>
    <row r="1247" spans="1:6" x14ac:dyDescent="0.2">
      <c r="A1247" s="110"/>
      <c r="B1247" s="61">
        <v>45471</v>
      </c>
      <c r="C1247" s="62" t="s">
        <v>31</v>
      </c>
      <c r="D1247" s="97">
        <v>1100</v>
      </c>
      <c r="E1247" s="62"/>
      <c r="F1247" s="81"/>
    </row>
    <row r="1248" spans="1:6" x14ac:dyDescent="0.2">
      <c r="A1248" s="110"/>
      <c r="B1248" s="61">
        <v>45472</v>
      </c>
      <c r="C1248" s="62" t="s">
        <v>32</v>
      </c>
      <c r="D1248" s="97">
        <v>1100</v>
      </c>
      <c r="E1248" s="62"/>
      <c r="F1248" s="81"/>
    </row>
    <row r="1249" spans="1:6" x14ac:dyDescent="0.2">
      <c r="A1249" s="110"/>
      <c r="B1249" s="61">
        <v>45473</v>
      </c>
      <c r="C1249" s="62" t="s">
        <v>33</v>
      </c>
      <c r="D1249" s="97">
        <v>1100</v>
      </c>
      <c r="E1249" s="62"/>
      <c r="F1249" s="81"/>
    </row>
    <row r="1250" spans="1:6" x14ac:dyDescent="0.2">
      <c r="A1250" s="110" t="s">
        <v>57</v>
      </c>
      <c r="B1250" s="61">
        <v>45474</v>
      </c>
      <c r="C1250" s="62" t="s">
        <v>27</v>
      </c>
      <c r="D1250" s="97">
        <v>1100</v>
      </c>
      <c r="E1250" s="62"/>
      <c r="F1250" s="70"/>
    </row>
    <row r="1251" spans="1:6" x14ac:dyDescent="0.2">
      <c r="A1251" s="110"/>
      <c r="B1251" s="61">
        <v>45475</v>
      </c>
      <c r="C1251" s="62" t="s">
        <v>28</v>
      </c>
      <c r="D1251" s="97">
        <v>1100</v>
      </c>
      <c r="E1251" s="62"/>
      <c r="F1251" s="70"/>
    </row>
    <row r="1252" spans="1:6" x14ac:dyDescent="0.2">
      <c r="A1252" s="110"/>
      <c r="B1252" s="61">
        <v>45476</v>
      </c>
      <c r="C1252" s="62" t="s">
        <v>29</v>
      </c>
      <c r="D1252" s="97">
        <v>1100</v>
      </c>
      <c r="E1252" s="62"/>
      <c r="F1252" s="70"/>
    </row>
    <row r="1253" spans="1:6" x14ac:dyDescent="0.2">
      <c r="A1253" s="110"/>
      <c r="B1253" s="61">
        <v>45477</v>
      </c>
      <c r="C1253" s="62" t="s">
        <v>30</v>
      </c>
      <c r="D1253" s="97">
        <v>1100</v>
      </c>
      <c r="E1253" s="62"/>
      <c r="F1253" s="70"/>
    </row>
    <row r="1254" spans="1:6" x14ac:dyDescent="0.2">
      <c r="A1254" s="110"/>
      <c r="B1254" s="61">
        <v>45478</v>
      </c>
      <c r="C1254" s="62" t="s">
        <v>31</v>
      </c>
      <c r="D1254" s="97">
        <v>1100</v>
      </c>
      <c r="E1254" s="62"/>
      <c r="F1254" s="70"/>
    </row>
    <row r="1255" spans="1:6" x14ac:dyDescent="0.2">
      <c r="A1255" s="110"/>
      <c r="B1255" s="61">
        <v>45479</v>
      </c>
      <c r="C1255" s="62" t="s">
        <v>32</v>
      </c>
      <c r="D1255" s="97">
        <v>1100</v>
      </c>
      <c r="E1255" s="62"/>
      <c r="F1255" s="70"/>
    </row>
    <row r="1256" spans="1:6" x14ac:dyDescent="0.2">
      <c r="A1256" s="110"/>
      <c r="B1256" s="61">
        <v>45480</v>
      </c>
      <c r="C1256" s="62" t="s">
        <v>33</v>
      </c>
      <c r="D1256" s="97">
        <v>1100</v>
      </c>
      <c r="E1256" s="62"/>
      <c r="F1256" s="70"/>
    </row>
    <row r="1257" spans="1:6" x14ac:dyDescent="0.2">
      <c r="A1257" s="110" t="s">
        <v>58</v>
      </c>
      <c r="B1257" s="61">
        <v>45481</v>
      </c>
      <c r="C1257" s="62" t="s">
        <v>27</v>
      </c>
      <c r="D1257" s="97">
        <v>1100</v>
      </c>
      <c r="E1257" s="62"/>
      <c r="F1257" s="70"/>
    </row>
    <row r="1258" spans="1:6" x14ac:dyDescent="0.2">
      <c r="A1258" s="110"/>
      <c r="B1258" s="61">
        <v>45482</v>
      </c>
      <c r="C1258" s="62" t="s">
        <v>28</v>
      </c>
      <c r="D1258" s="97">
        <v>1100</v>
      </c>
      <c r="E1258" s="62"/>
      <c r="F1258" s="70"/>
    </row>
    <row r="1259" spans="1:6" x14ac:dyDescent="0.2">
      <c r="A1259" s="110"/>
      <c r="B1259" s="61">
        <v>45483</v>
      </c>
      <c r="C1259" s="62" t="s">
        <v>29</v>
      </c>
      <c r="D1259" s="97">
        <v>1100</v>
      </c>
      <c r="E1259" s="62"/>
      <c r="F1259" s="70"/>
    </row>
    <row r="1260" spans="1:6" x14ac:dyDescent="0.2">
      <c r="A1260" s="110"/>
      <c r="B1260" s="61">
        <v>45484</v>
      </c>
      <c r="C1260" s="62" t="s">
        <v>30</v>
      </c>
      <c r="D1260" s="97">
        <v>1100</v>
      </c>
      <c r="E1260" s="62"/>
      <c r="F1260" s="70"/>
    </row>
    <row r="1261" spans="1:6" x14ac:dyDescent="0.2">
      <c r="A1261" s="110"/>
      <c r="B1261" s="61">
        <v>45485</v>
      </c>
      <c r="C1261" s="62" t="s">
        <v>31</v>
      </c>
      <c r="D1261" s="97">
        <v>1100</v>
      </c>
      <c r="E1261" s="62"/>
      <c r="F1261" s="70"/>
    </row>
    <row r="1262" spans="1:6" x14ac:dyDescent="0.2">
      <c r="A1262" s="110"/>
      <c r="B1262" s="61">
        <v>45486</v>
      </c>
      <c r="C1262" s="62" t="s">
        <v>32</v>
      </c>
      <c r="D1262" s="97">
        <v>1100</v>
      </c>
      <c r="E1262" s="62"/>
      <c r="F1262" s="70"/>
    </row>
    <row r="1263" spans="1:6" x14ac:dyDescent="0.2">
      <c r="A1263" s="110"/>
      <c r="B1263" s="61">
        <v>45487</v>
      </c>
      <c r="C1263" s="62" t="s">
        <v>33</v>
      </c>
      <c r="D1263" s="97">
        <v>1100</v>
      </c>
      <c r="E1263" s="62"/>
      <c r="F1263" s="70"/>
    </row>
    <row r="1264" spans="1:6" x14ac:dyDescent="0.2">
      <c r="A1264" s="110" t="s">
        <v>59</v>
      </c>
      <c r="B1264" s="61">
        <v>45488</v>
      </c>
      <c r="C1264" s="62" t="s">
        <v>27</v>
      </c>
      <c r="D1264" s="97">
        <v>1100</v>
      </c>
      <c r="E1264" s="62"/>
      <c r="F1264" s="70"/>
    </row>
    <row r="1265" spans="1:6" x14ac:dyDescent="0.2">
      <c r="A1265" s="110"/>
      <c r="B1265" s="61">
        <v>45489</v>
      </c>
      <c r="C1265" s="62" t="s">
        <v>28</v>
      </c>
      <c r="D1265" s="97">
        <v>1100</v>
      </c>
      <c r="E1265" s="62"/>
      <c r="F1265" s="70"/>
    </row>
    <row r="1266" spans="1:6" x14ac:dyDescent="0.2">
      <c r="A1266" s="110"/>
      <c r="B1266" s="61">
        <v>45490</v>
      </c>
      <c r="C1266" s="62" t="s">
        <v>29</v>
      </c>
      <c r="D1266" s="97">
        <v>1100</v>
      </c>
      <c r="E1266" s="62"/>
      <c r="F1266" s="70"/>
    </row>
    <row r="1267" spans="1:6" x14ac:dyDescent="0.2">
      <c r="A1267" s="110"/>
      <c r="B1267" s="61">
        <v>45491</v>
      </c>
      <c r="C1267" s="62" t="s">
        <v>30</v>
      </c>
      <c r="D1267" s="97">
        <v>1100</v>
      </c>
      <c r="E1267" s="62"/>
      <c r="F1267" s="70"/>
    </row>
    <row r="1268" spans="1:6" x14ac:dyDescent="0.2">
      <c r="A1268" s="110"/>
      <c r="B1268" s="61">
        <v>45492</v>
      </c>
      <c r="C1268" s="62" t="s">
        <v>31</v>
      </c>
      <c r="D1268" s="97">
        <v>1100</v>
      </c>
      <c r="E1268" s="62"/>
      <c r="F1268" s="70"/>
    </row>
    <row r="1269" spans="1:6" x14ac:dyDescent="0.2">
      <c r="A1269" s="110"/>
      <c r="B1269" s="61">
        <v>45493</v>
      </c>
      <c r="C1269" s="62" t="s">
        <v>32</v>
      </c>
      <c r="D1269" s="97">
        <v>1100</v>
      </c>
      <c r="E1269" s="62"/>
      <c r="F1269" s="70"/>
    </row>
    <row r="1270" spans="1:6" x14ac:dyDescent="0.2">
      <c r="A1270" s="110"/>
      <c r="B1270" s="61">
        <v>45494</v>
      </c>
      <c r="C1270" s="62" t="s">
        <v>33</v>
      </c>
      <c r="D1270" s="97">
        <v>1100</v>
      </c>
      <c r="E1270" s="62"/>
      <c r="F1270" s="70"/>
    </row>
    <row r="1271" spans="1:6" x14ac:dyDescent="0.2">
      <c r="A1271" s="110" t="s">
        <v>60</v>
      </c>
      <c r="B1271" s="61">
        <v>45495</v>
      </c>
      <c r="C1271" s="62" t="s">
        <v>27</v>
      </c>
      <c r="D1271" s="97">
        <v>1100</v>
      </c>
      <c r="E1271" s="62"/>
      <c r="F1271" s="70"/>
    </row>
    <row r="1272" spans="1:6" x14ac:dyDescent="0.2">
      <c r="A1272" s="110"/>
      <c r="B1272" s="61">
        <v>45496</v>
      </c>
      <c r="C1272" s="62" t="s">
        <v>28</v>
      </c>
      <c r="D1272" s="97">
        <v>1100</v>
      </c>
      <c r="E1272" s="62"/>
      <c r="F1272" s="70"/>
    </row>
    <row r="1273" spans="1:6" x14ac:dyDescent="0.2">
      <c r="A1273" s="110"/>
      <c r="B1273" s="61">
        <v>45497</v>
      </c>
      <c r="C1273" s="62" t="s">
        <v>29</v>
      </c>
      <c r="D1273" s="97">
        <v>1100</v>
      </c>
      <c r="E1273" s="62"/>
      <c r="F1273" s="70"/>
    </row>
    <row r="1274" spans="1:6" x14ac:dyDescent="0.2">
      <c r="A1274" s="110"/>
      <c r="B1274" s="61">
        <v>45498</v>
      </c>
      <c r="C1274" s="62" t="s">
        <v>30</v>
      </c>
      <c r="D1274" s="97">
        <v>1100</v>
      </c>
      <c r="E1274" s="62"/>
      <c r="F1274" s="70"/>
    </row>
    <row r="1275" spans="1:6" x14ac:dyDescent="0.2">
      <c r="A1275" s="110"/>
      <c r="B1275" s="61">
        <v>45499</v>
      </c>
      <c r="C1275" s="62" t="s">
        <v>31</v>
      </c>
      <c r="D1275" s="97">
        <v>1100</v>
      </c>
      <c r="E1275" s="62"/>
      <c r="F1275" s="70"/>
    </row>
    <row r="1276" spans="1:6" x14ac:dyDescent="0.2">
      <c r="A1276" s="110"/>
      <c r="B1276" s="61">
        <v>45500</v>
      </c>
      <c r="C1276" s="62" t="s">
        <v>32</v>
      </c>
      <c r="D1276" s="97">
        <v>1100</v>
      </c>
      <c r="E1276" s="62"/>
      <c r="F1276" s="70"/>
    </row>
    <row r="1277" spans="1:6" x14ac:dyDescent="0.2">
      <c r="A1277" s="110"/>
      <c r="B1277" s="61">
        <v>45501</v>
      </c>
      <c r="C1277" s="62" t="s">
        <v>33</v>
      </c>
      <c r="D1277" s="97">
        <v>1100</v>
      </c>
      <c r="E1277" s="62"/>
      <c r="F1277" s="70"/>
    </row>
    <row r="1278" spans="1:6" x14ac:dyDescent="0.2">
      <c r="A1278" s="110" t="s">
        <v>61</v>
      </c>
      <c r="B1278" s="61">
        <v>45502</v>
      </c>
      <c r="C1278" s="62" t="s">
        <v>27</v>
      </c>
      <c r="D1278" s="97">
        <v>1100</v>
      </c>
      <c r="E1278" s="62"/>
      <c r="F1278" s="70"/>
    </row>
    <row r="1279" spans="1:6" x14ac:dyDescent="0.2">
      <c r="A1279" s="110"/>
      <c r="B1279" s="61">
        <v>45503</v>
      </c>
      <c r="C1279" s="62" t="s">
        <v>28</v>
      </c>
      <c r="D1279" s="97">
        <v>1100</v>
      </c>
      <c r="E1279" s="62"/>
      <c r="F1279" s="70"/>
    </row>
    <row r="1280" spans="1:6" x14ac:dyDescent="0.2">
      <c r="A1280" s="110"/>
      <c r="B1280" s="61">
        <v>45504</v>
      </c>
      <c r="C1280" s="62" t="s">
        <v>29</v>
      </c>
      <c r="D1280" s="97">
        <v>1100</v>
      </c>
      <c r="E1280" s="62"/>
      <c r="F1280" s="70"/>
    </row>
    <row r="1281" spans="1:6" x14ac:dyDescent="0.2">
      <c r="A1281" s="110"/>
      <c r="B1281" s="61">
        <v>45505</v>
      </c>
      <c r="C1281" s="62" t="s">
        <v>30</v>
      </c>
      <c r="D1281" s="97">
        <v>1100</v>
      </c>
      <c r="E1281" s="62"/>
      <c r="F1281" s="70"/>
    </row>
    <row r="1282" spans="1:6" x14ac:dyDescent="0.2">
      <c r="A1282" s="110"/>
      <c r="B1282" s="61">
        <v>45506</v>
      </c>
      <c r="C1282" s="62" t="s">
        <v>31</v>
      </c>
      <c r="D1282" s="97">
        <v>1100</v>
      </c>
      <c r="E1282" s="62"/>
      <c r="F1282" s="70"/>
    </row>
    <row r="1283" spans="1:6" x14ac:dyDescent="0.2">
      <c r="A1283" s="110"/>
      <c r="B1283" s="61">
        <v>45507</v>
      </c>
      <c r="C1283" s="62" t="s">
        <v>32</v>
      </c>
      <c r="D1283" s="97">
        <v>1100</v>
      </c>
      <c r="E1283" s="62"/>
      <c r="F1283" s="70"/>
    </row>
    <row r="1284" spans="1:6" x14ac:dyDescent="0.2">
      <c r="A1284" s="110"/>
      <c r="B1284" s="61">
        <v>45508</v>
      </c>
      <c r="C1284" s="62" t="s">
        <v>33</v>
      </c>
      <c r="D1284" s="97">
        <v>1100</v>
      </c>
      <c r="E1284" s="62"/>
      <c r="F1284" s="70"/>
    </row>
    <row r="1285" spans="1:6" x14ac:dyDescent="0.2">
      <c r="A1285" s="110" t="s">
        <v>62</v>
      </c>
      <c r="B1285" s="61">
        <v>45509</v>
      </c>
      <c r="C1285" s="62" t="s">
        <v>27</v>
      </c>
      <c r="D1285" s="97">
        <v>1100</v>
      </c>
      <c r="E1285" s="62"/>
      <c r="F1285" s="81"/>
    </row>
    <row r="1286" spans="1:6" x14ac:dyDescent="0.2">
      <c r="A1286" s="110"/>
      <c r="B1286" s="61">
        <v>45510</v>
      </c>
      <c r="C1286" s="62" t="s">
        <v>28</v>
      </c>
      <c r="D1286" s="97">
        <v>1100</v>
      </c>
      <c r="E1286" s="62"/>
      <c r="F1286" s="81"/>
    </row>
    <row r="1287" spans="1:6" x14ac:dyDescent="0.2">
      <c r="A1287" s="110"/>
      <c r="B1287" s="61">
        <v>45511</v>
      </c>
      <c r="C1287" s="62" t="s">
        <v>29</v>
      </c>
      <c r="D1287" s="97">
        <v>1100</v>
      </c>
      <c r="E1287" s="62"/>
      <c r="F1287" s="81"/>
    </row>
    <row r="1288" spans="1:6" x14ac:dyDescent="0.2">
      <c r="A1288" s="110"/>
      <c r="B1288" s="61">
        <v>45512</v>
      </c>
      <c r="C1288" s="62" t="s">
        <v>30</v>
      </c>
      <c r="D1288" s="97">
        <v>1100</v>
      </c>
      <c r="E1288" s="62"/>
      <c r="F1288" s="81"/>
    </row>
    <row r="1289" spans="1:6" x14ac:dyDescent="0.2">
      <c r="A1289" s="110"/>
      <c r="B1289" s="61">
        <v>45513</v>
      </c>
      <c r="C1289" s="62" t="s">
        <v>31</v>
      </c>
      <c r="D1289" s="97">
        <v>1100</v>
      </c>
      <c r="E1289" s="62"/>
      <c r="F1289" s="81"/>
    </row>
    <row r="1290" spans="1:6" x14ac:dyDescent="0.2">
      <c r="A1290" s="110"/>
      <c r="B1290" s="61">
        <v>45514</v>
      </c>
      <c r="C1290" s="62" t="s">
        <v>32</v>
      </c>
      <c r="D1290" s="97">
        <v>1100</v>
      </c>
      <c r="E1290" s="62"/>
      <c r="F1290" s="81"/>
    </row>
    <row r="1291" spans="1:6" x14ac:dyDescent="0.2">
      <c r="A1291" s="110"/>
      <c r="B1291" s="61">
        <v>45515</v>
      </c>
      <c r="C1291" s="62" t="s">
        <v>33</v>
      </c>
      <c r="D1291" s="97">
        <v>1100</v>
      </c>
      <c r="E1291" s="62"/>
      <c r="F1291" s="81"/>
    </row>
    <row r="1292" spans="1:6" x14ac:dyDescent="0.2">
      <c r="A1292" s="110" t="s">
        <v>63</v>
      </c>
      <c r="B1292" s="61">
        <v>45516</v>
      </c>
      <c r="C1292" s="62" t="s">
        <v>27</v>
      </c>
      <c r="D1292" s="97">
        <v>1100</v>
      </c>
      <c r="E1292" s="62"/>
      <c r="F1292" s="81"/>
    </row>
    <row r="1293" spans="1:6" x14ac:dyDescent="0.2">
      <c r="A1293" s="110"/>
      <c r="B1293" s="61">
        <v>45517</v>
      </c>
      <c r="C1293" s="62" t="s">
        <v>28</v>
      </c>
      <c r="D1293" s="97">
        <v>1100</v>
      </c>
      <c r="E1293" s="62"/>
      <c r="F1293" s="81"/>
    </row>
    <row r="1294" spans="1:6" x14ac:dyDescent="0.2">
      <c r="A1294" s="110"/>
      <c r="B1294" s="61">
        <v>45518</v>
      </c>
      <c r="C1294" s="62" t="s">
        <v>29</v>
      </c>
      <c r="D1294" s="97">
        <v>1100</v>
      </c>
      <c r="E1294" s="62"/>
      <c r="F1294" s="81"/>
    </row>
    <row r="1295" spans="1:6" x14ac:dyDescent="0.2">
      <c r="A1295" s="110"/>
      <c r="B1295" s="61">
        <v>45519</v>
      </c>
      <c r="C1295" s="62" t="s">
        <v>30</v>
      </c>
      <c r="D1295" s="97">
        <v>1100</v>
      </c>
      <c r="E1295" s="62"/>
      <c r="F1295" s="81"/>
    </row>
    <row r="1296" spans="1:6" x14ac:dyDescent="0.2">
      <c r="A1296" s="110"/>
      <c r="B1296" s="61">
        <v>45520</v>
      </c>
      <c r="C1296" s="62" t="s">
        <v>31</v>
      </c>
      <c r="D1296" s="97">
        <v>1100</v>
      </c>
      <c r="E1296" s="62"/>
      <c r="F1296" s="81"/>
    </row>
    <row r="1297" spans="1:6" x14ac:dyDescent="0.2">
      <c r="A1297" s="110"/>
      <c r="B1297" s="61">
        <v>45521</v>
      </c>
      <c r="C1297" s="62" t="s">
        <v>32</v>
      </c>
      <c r="D1297" s="97">
        <v>1100</v>
      </c>
      <c r="E1297" s="62"/>
      <c r="F1297" s="81"/>
    </row>
    <row r="1298" spans="1:6" x14ac:dyDescent="0.2">
      <c r="A1298" s="110"/>
      <c r="B1298" s="61">
        <v>45522</v>
      </c>
      <c r="C1298" s="62" t="s">
        <v>33</v>
      </c>
      <c r="D1298" s="97">
        <v>1100</v>
      </c>
      <c r="E1298" s="62"/>
      <c r="F1298" s="81"/>
    </row>
    <row r="1299" spans="1:6" x14ac:dyDescent="0.2">
      <c r="A1299" s="110" t="s">
        <v>64</v>
      </c>
      <c r="B1299" s="61">
        <v>45523</v>
      </c>
      <c r="C1299" s="62" t="s">
        <v>27</v>
      </c>
      <c r="D1299" s="97">
        <v>1100</v>
      </c>
      <c r="E1299" s="62"/>
      <c r="F1299" s="81"/>
    </row>
    <row r="1300" spans="1:6" x14ac:dyDescent="0.2">
      <c r="A1300" s="110"/>
      <c r="B1300" s="61">
        <v>45524</v>
      </c>
      <c r="C1300" s="62" t="s">
        <v>28</v>
      </c>
      <c r="D1300" s="97">
        <v>1100</v>
      </c>
      <c r="E1300" s="62"/>
      <c r="F1300" s="81"/>
    </row>
    <row r="1301" spans="1:6" x14ac:dyDescent="0.2">
      <c r="A1301" s="110"/>
      <c r="B1301" s="61">
        <v>45525</v>
      </c>
      <c r="C1301" s="62" t="s">
        <v>29</v>
      </c>
      <c r="D1301" s="97">
        <v>1100</v>
      </c>
      <c r="E1301" s="62"/>
      <c r="F1301" s="81"/>
    </row>
    <row r="1302" spans="1:6" x14ac:dyDescent="0.2">
      <c r="A1302" s="110"/>
      <c r="B1302" s="61">
        <v>45526</v>
      </c>
      <c r="C1302" s="62" t="s">
        <v>30</v>
      </c>
      <c r="D1302" s="97">
        <v>1100</v>
      </c>
      <c r="E1302" s="62"/>
      <c r="F1302" s="81"/>
    </row>
    <row r="1303" spans="1:6" x14ac:dyDescent="0.2">
      <c r="A1303" s="110"/>
      <c r="B1303" s="61">
        <v>45527</v>
      </c>
      <c r="C1303" s="62" t="s">
        <v>31</v>
      </c>
      <c r="D1303" s="97">
        <v>1100</v>
      </c>
      <c r="E1303" s="62"/>
      <c r="F1303" s="81"/>
    </row>
    <row r="1304" spans="1:6" x14ac:dyDescent="0.2">
      <c r="A1304" s="110"/>
      <c r="B1304" s="61">
        <v>45528</v>
      </c>
      <c r="C1304" s="62" t="s">
        <v>32</v>
      </c>
      <c r="D1304" s="97">
        <v>1100</v>
      </c>
      <c r="E1304" s="62"/>
      <c r="F1304" s="81"/>
    </row>
    <row r="1305" spans="1:6" x14ac:dyDescent="0.2">
      <c r="A1305" s="110"/>
      <c r="B1305" s="61">
        <v>45529</v>
      </c>
      <c r="C1305" s="62" t="s">
        <v>33</v>
      </c>
      <c r="D1305" s="97">
        <v>1100</v>
      </c>
      <c r="E1305" s="62"/>
      <c r="F1305" s="81"/>
    </row>
    <row r="1306" spans="1:6" x14ac:dyDescent="0.2">
      <c r="A1306" s="110" t="s">
        <v>65</v>
      </c>
      <c r="B1306" s="61">
        <v>45530</v>
      </c>
      <c r="C1306" s="62" t="s">
        <v>27</v>
      </c>
      <c r="D1306" s="97">
        <v>1100</v>
      </c>
      <c r="E1306" s="62"/>
      <c r="F1306" s="81"/>
    </row>
    <row r="1307" spans="1:6" x14ac:dyDescent="0.2">
      <c r="A1307" s="110"/>
      <c r="B1307" s="61">
        <v>45531</v>
      </c>
      <c r="C1307" s="62" t="s">
        <v>28</v>
      </c>
      <c r="D1307" s="97">
        <v>1100</v>
      </c>
      <c r="E1307" s="62"/>
      <c r="F1307" s="81"/>
    </row>
    <row r="1308" spans="1:6" x14ac:dyDescent="0.2">
      <c r="A1308" s="110"/>
      <c r="B1308" s="61">
        <v>45532</v>
      </c>
      <c r="C1308" s="62" t="s">
        <v>29</v>
      </c>
      <c r="D1308" s="97">
        <v>1100</v>
      </c>
      <c r="E1308" s="62"/>
      <c r="F1308" s="81"/>
    </row>
    <row r="1309" spans="1:6" x14ac:dyDescent="0.2">
      <c r="A1309" s="110"/>
      <c r="B1309" s="61">
        <v>45533</v>
      </c>
      <c r="C1309" s="62" t="s">
        <v>30</v>
      </c>
      <c r="D1309" s="97">
        <v>1100</v>
      </c>
      <c r="E1309" s="62"/>
      <c r="F1309" s="81"/>
    </row>
    <row r="1310" spans="1:6" x14ac:dyDescent="0.2">
      <c r="A1310" s="110"/>
      <c r="B1310" s="61">
        <v>45534</v>
      </c>
      <c r="C1310" s="62" t="s">
        <v>31</v>
      </c>
      <c r="D1310" s="97">
        <v>1100</v>
      </c>
      <c r="E1310" s="62"/>
      <c r="F1310" s="81"/>
    </row>
    <row r="1311" spans="1:6" x14ac:dyDescent="0.2">
      <c r="A1311" s="110"/>
      <c r="B1311" s="61">
        <v>45535</v>
      </c>
      <c r="C1311" s="62" t="s">
        <v>32</v>
      </c>
      <c r="D1311" s="97">
        <v>1100</v>
      </c>
      <c r="E1311" s="62"/>
      <c r="F1311" s="81"/>
    </row>
    <row r="1312" spans="1:6" x14ac:dyDescent="0.2">
      <c r="A1312" s="110"/>
      <c r="B1312" s="61">
        <v>45536</v>
      </c>
      <c r="C1312" s="62" t="s">
        <v>33</v>
      </c>
      <c r="D1312" s="97">
        <v>1100</v>
      </c>
      <c r="E1312" s="62"/>
      <c r="F1312" s="81"/>
    </row>
    <row r="1313" spans="1:6" x14ac:dyDescent="0.2">
      <c r="A1313" s="110" t="s">
        <v>66</v>
      </c>
      <c r="B1313" s="61">
        <v>45537</v>
      </c>
      <c r="C1313" s="62" t="s">
        <v>27</v>
      </c>
      <c r="D1313" s="97">
        <v>1100</v>
      </c>
      <c r="E1313" s="62"/>
      <c r="F1313" s="70"/>
    </row>
    <row r="1314" spans="1:6" x14ac:dyDescent="0.2">
      <c r="A1314" s="110"/>
      <c r="B1314" s="61">
        <v>45538</v>
      </c>
      <c r="C1314" s="62" t="s">
        <v>28</v>
      </c>
      <c r="D1314" s="97">
        <v>1100</v>
      </c>
      <c r="E1314" s="62"/>
      <c r="F1314" s="70"/>
    </row>
    <row r="1315" spans="1:6" x14ac:dyDescent="0.2">
      <c r="A1315" s="110"/>
      <c r="B1315" s="61">
        <v>45539</v>
      </c>
      <c r="C1315" s="62" t="s">
        <v>29</v>
      </c>
      <c r="D1315" s="97">
        <v>1100</v>
      </c>
      <c r="E1315" s="62"/>
      <c r="F1315" s="70"/>
    </row>
    <row r="1316" spans="1:6" x14ac:dyDescent="0.2">
      <c r="A1316" s="110"/>
      <c r="B1316" s="61">
        <v>45540</v>
      </c>
      <c r="C1316" s="62" t="s">
        <v>30</v>
      </c>
      <c r="D1316" s="97">
        <v>1100</v>
      </c>
      <c r="E1316" s="62"/>
      <c r="F1316" s="70"/>
    </row>
    <row r="1317" spans="1:6" x14ac:dyDescent="0.2">
      <c r="A1317" s="110"/>
      <c r="B1317" s="61">
        <v>45541</v>
      </c>
      <c r="C1317" s="62" t="s">
        <v>31</v>
      </c>
      <c r="D1317" s="97">
        <v>1100</v>
      </c>
      <c r="E1317" s="62"/>
      <c r="F1317" s="70"/>
    </row>
    <row r="1318" spans="1:6" x14ac:dyDescent="0.2">
      <c r="A1318" s="110"/>
      <c r="B1318" s="61">
        <v>45542</v>
      </c>
      <c r="C1318" s="62" t="s">
        <v>32</v>
      </c>
      <c r="D1318" s="97">
        <v>1100</v>
      </c>
      <c r="E1318" s="62"/>
      <c r="F1318" s="70"/>
    </row>
    <row r="1319" spans="1:6" x14ac:dyDescent="0.2">
      <c r="A1319" s="110"/>
      <c r="B1319" s="61">
        <v>45543</v>
      </c>
      <c r="C1319" s="62" t="s">
        <v>33</v>
      </c>
      <c r="D1319" s="97">
        <v>1100</v>
      </c>
      <c r="E1319" s="62"/>
      <c r="F1319" s="70"/>
    </row>
    <row r="1320" spans="1:6" x14ac:dyDescent="0.2">
      <c r="A1320" s="110" t="s">
        <v>67</v>
      </c>
      <c r="B1320" s="61">
        <v>45544</v>
      </c>
      <c r="C1320" s="62" t="s">
        <v>27</v>
      </c>
      <c r="D1320" s="97">
        <v>1100</v>
      </c>
      <c r="E1320" s="62"/>
      <c r="F1320" s="70"/>
    </row>
    <row r="1321" spans="1:6" x14ac:dyDescent="0.2">
      <c r="A1321" s="110"/>
      <c r="B1321" s="61">
        <v>45545</v>
      </c>
      <c r="C1321" s="62" t="s">
        <v>28</v>
      </c>
      <c r="D1321" s="97">
        <v>1100</v>
      </c>
      <c r="E1321" s="62"/>
      <c r="F1321" s="70"/>
    </row>
    <row r="1322" spans="1:6" x14ac:dyDescent="0.2">
      <c r="A1322" s="110"/>
      <c r="B1322" s="61">
        <v>45546</v>
      </c>
      <c r="C1322" s="62" t="s">
        <v>29</v>
      </c>
      <c r="D1322" s="97">
        <v>1100</v>
      </c>
      <c r="E1322" s="62"/>
      <c r="F1322" s="70"/>
    </row>
    <row r="1323" spans="1:6" x14ac:dyDescent="0.2">
      <c r="A1323" s="110"/>
      <c r="B1323" s="61">
        <v>45547</v>
      </c>
      <c r="C1323" s="62" t="s">
        <v>30</v>
      </c>
      <c r="D1323" s="97"/>
      <c r="E1323" s="62">
        <v>1100</v>
      </c>
      <c r="F1323" s="70"/>
    </row>
    <row r="1324" spans="1:6" x14ac:dyDescent="0.2">
      <c r="A1324" s="110"/>
      <c r="B1324" s="61">
        <v>45548</v>
      </c>
      <c r="C1324" s="62" t="s">
        <v>31</v>
      </c>
      <c r="D1324" s="97">
        <v>1100</v>
      </c>
      <c r="E1324" s="62"/>
      <c r="F1324" s="70"/>
    </row>
    <row r="1325" spans="1:6" x14ac:dyDescent="0.2">
      <c r="A1325" s="110"/>
      <c r="B1325" s="61">
        <v>45549</v>
      </c>
      <c r="C1325" s="62" t="s">
        <v>32</v>
      </c>
      <c r="D1325" s="97">
        <v>1100</v>
      </c>
      <c r="E1325" s="62"/>
      <c r="F1325" s="70"/>
    </row>
    <row r="1326" spans="1:6" x14ac:dyDescent="0.2">
      <c r="A1326" s="110"/>
      <c r="B1326" s="61">
        <v>45550</v>
      </c>
      <c r="C1326" s="62" t="s">
        <v>33</v>
      </c>
      <c r="D1326" s="97">
        <v>1100</v>
      </c>
      <c r="E1326" s="62"/>
      <c r="F1326" s="70"/>
    </row>
    <row r="1327" spans="1:6" x14ac:dyDescent="0.2">
      <c r="A1327" s="110" t="s">
        <v>68</v>
      </c>
      <c r="B1327" s="61">
        <v>45551</v>
      </c>
      <c r="C1327" s="62" t="s">
        <v>27</v>
      </c>
      <c r="D1327" s="97">
        <v>1100</v>
      </c>
      <c r="E1327" s="62"/>
      <c r="F1327" s="70"/>
    </row>
    <row r="1328" spans="1:6" x14ac:dyDescent="0.2">
      <c r="A1328" s="110"/>
      <c r="B1328" s="61">
        <v>45552</v>
      </c>
      <c r="C1328" s="62" t="s">
        <v>28</v>
      </c>
      <c r="D1328" s="97"/>
      <c r="E1328" s="62">
        <v>1100</v>
      </c>
      <c r="F1328" s="70"/>
    </row>
    <row r="1329" spans="1:6" x14ac:dyDescent="0.2">
      <c r="A1329" s="110"/>
      <c r="B1329" s="61">
        <v>45553</v>
      </c>
      <c r="C1329" s="62" t="s">
        <v>29</v>
      </c>
      <c r="D1329" s="97"/>
      <c r="E1329" s="62">
        <v>1100</v>
      </c>
      <c r="F1329" s="70"/>
    </row>
    <row r="1330" spans="1:6" x14ac:dyDescent="0.2">
      <c r="A1330" s="110"/>
      <c r="B1330" s="61">
        <v>45554</v>
      </c>
      <c r="C1330" s="62" t="s">
        <v>30</v>
      </c>
      <c r="D1330" s="97">
        <v>1100</v>
      </c>
      <c r="E1330" s="62"/>
      <c r="F1330" s="70"/>
    </row>
    <row r="1331" spans="1:6" x14ac:dyDescent="0.2">
      <c r="A1331" s="110"/>
      <c r="B1331" s="61">
        <v>45555</v>
      </c>
      <c r="C1331" s="62" t="s">
        <v>31</v>
      </c>
      <c r="D1331" s="97">
        <v>1100</v>
      </c>
      <c r="E1331" s="62"/>
      <c r="F1331" s="70"/>
    </row>
    <row r="1332" spans="1:6" x14ac:dyDescent="0.2">
      <c r="A1332" s="110"/>
      <c r="B1332" s="61">
        <v>45556</v>
      </c>
      <c r="C1332" s="62" t="s">
        <v>32</v>
      </c>
      <c r="D1332" s="97">
        <v>1100</v>
      </c>
      <c r="E1332" s="62"/>
      <c r="F1332" s="70"/>
    </row>
    <row r="1333" spans="1:6" x14ac:dyDescent="0.2">
      <c r="A1333" s="110"/>
      <c r="B1333" s="61">
        <v>45557</v>
      </c>
      <c r="C1333" s="62" t="s">
        <v>33</v>
      </c>
      <c r="D1333" s="97">
        <v>1100</v>
      </c>
      <c r="E1333" s="62"/>
      <c r="F1333" s="70"/>
    </row>
    <row r="1334" spans="1:6" x14ac:dyDescent="0.2">
      <c r="A1334" s="110" t="s">
        <v>69</v>
      </c>
      <c r="B1334" s="61">
        <v>45558</v>
      </c>
      <c r="C1334" s="62" t="s">
        <v>27</v>
      </c>
      <c r="D1334" s="97">
        <v>1100</v>
      </c>
      <c r="E1334" s="62"/>
      <c r="F1334" s="70"/>
    </row>
    <row r="1335" spans="1:6" x14ac:dyDescent="0.2">
      <c r="A1335" s="110"/>
      <c r="B1335" s="61">
        <v>45559</v>
      </c>
      <c r="C1335" s="62" t="s">
        <v>28</v>
      </c>
      <c r="D1335" s="97"/>
      <c r="E1335" s="62">
        <v>1100</v>
      </c>
      <c r="F1335" s="70"/>
    </row>
    <row r="1336" spans="1:6" x14ac:dyDescent="0.2">
      <c r="A1336" s="110"/>
      <c r="B1336" s="61">
        <v>45560</v>
      </c>
      <c r="C1336" s="62" t="s">
        <v>29</v>
      </c>
      <c r="D1336" s="97"/>
      <c r="E1336" s="62">
        <v>1100</v>
      </c>
      <c r="F1336" s="70"/>
    </row>
    <row r="1337" spans="1:6" x14ac:dyDescent="0.2">
      <c r="A1337" s="110"/>
      <c r="B1337" s="61">
        <v>45561</v>
      </c>
      <c r="C1337" s="62" t="s">
        <v>30</v>
      </c>
      <c r="D1337" s="97">
        <v>1100</v>
      </c>
      <c r="E1337" s="62"/>
      <c r="F1337" s="70"/>
    </row>
    <row r="1338" spans="1:6" x14ac:dyDescent="0.2">
      <c r="A1338" s="110"/>
      <c r="B1338" s="61">
        <v>45562</v>
      </c>
      <c r="C1338" s="62" t="s">
        <v>31</v>
      </c>
      <c r="D1338" s="97">
        <v>1100</v>
      </c>
      <c r="E1338" s="62"/>
      <c r="F1338" s="70"/>
    </row>
    <row r="1339" spans="1:6" x14ac:dyDescent="0.2">
      <c r="A1339" s="110"/>
      <c r="B1339" s="61">
        <v>45563</v>
      </c>
      <c r="C1339" s="62" t="s">
        <v>32</v>
      </c>
      <c r="D1339" s="97">
        <v>1100</v>
      </c>
      <c r="E1339" s="62"/>
      <c r="F1339" s="70"/>
    </row>
    <row r="1340" spans="1:6" x14ac:dyDescent="0.2">
      <c r="A1340" s="110"/>
      <c r="B1340" s="61">
        <v>45564</v>
      </c>
      <c r="C1340" s="62" t="s">
        <v>33</v>
      </c>
      <c r="D1340" s="97">
        <v>1100</v>
      </c>
      <c r="E1340" s="62"/>
      <c r="F1340" s="70"/>
    </row>
    <row r="1341" spans="1:6" x14ac:dyDescent="0.2">
      <c r="A1341" s="110" t="s">
        <v>70</v>
      </c>
      <c r="B1341" s="61">
        <v>45565</v>
      </c>
      <c r="C1341" s="62" t="s">
        <v>27</v>
      </c>
      <c r="D1341" s="97"/>
      <c r="E1341" s="62">
        <v>1100</v>
      </c>
      <c r="F1341" s="70"/>
    </row>
    <row r="1342" spans="1:6" x14ac:dyDescent="0.2">
      <c r="A1342" s="110"/>
      <c r="B1342" s="61">
        <v>45566</v>
      </c>
      <c r="C1342" s="62" t="s">
        <v>28</v>
      </c>
      <c r="D1342" s="97">
        <v>1100</v>
      </c>
      <c r="E1342" s="62"/>
      <c r="F1342" s="70"/>
    </row>
    <row r="1343" spans="1:6" x14ac:dyDescent="0.2">
      <c r="A1343" s="110"/>
      <c r="B1343" s="61">
        <v>45567</v>
      </c>
      <c r="C1343" s="62" t="s">
        <v>29</v>
      </c>
      <c r="D1343" s="97">
        <v>1100</v>
      </c>
      <c r="E1343" s="62"/>
      <c r="F1343" s="70"/>
    </row>
    <row r="1344" spans="1:6" x14ac:dyDescent="0.2">
      <c r="A1344" s="110"/>
      <c r="B1344" s="61">
        <v>45568</v>
      </c>
      <c r="C1344" s="62" t="s">
        <v>30</v>
      </c>
      <c r="D1344" s="97">
        <v>1100</v>
      </c>
      <c r="E1344" s="62"/>
      <c r="F1344" s="70"/>
    </row>
    <row r="1345" spans="1:6" x14ac:dyDescent="0.2">
      <c r="A1345" s="110"/>
      <c r="B1345" s="61">
        <v>45569</v>
      </c>
      <c r="C1345" s="62" t="s">
        <v>31</v>
      </c>
      <c r="D1345" s="97">
        <v>1100</v>
      </c>
      <c r="E1345" s="62"/>
      <c r="F1345" s="70"/>
    </row>
    <row r="1346" spans="1:6" x14ac:dyDescent="0.2">
      <c r="A1346" s="110"/>
      <c r="B1346" s="61">
        <v>45570</v>
      </c>
      <c r="C1346" s="62" t="s">
        <v>32</v>
      </c>
      <c r="D1346" s="97">
        <v>1100</v>
      </c>
      <c r="E1346" s="62"/>
      <c r="F1346" s="70"/>
    </row>
    <row r="1347" spans="1:6" x14ac:dyDescent="0.2">
      <c r="A1347" s="110"/>
      <c r="B1347" s="61">
        <v>45571</v>
      </c>
      <c r="C1347" s="62" t="s">
        <v>33</v>
      </c>
      <c r="D1347" s="97">
        <v>1100</v>
      </c>
      <c r="E1347" s="62"/>
      <c r="F1347" s="70"/>
    </row>
    <row r="1348" spans="1:6" x14ac:dyDescent="0.2">
      <c r="A1348" s="110" t="s">
        <v>71</v>
      </c>
      <c r="B1348" s="61">
        <v>45572</v>
      </c>
      <c r="C1348" s="62" t="s">
        <v>27</v>
      </c>
      <c r="D1348" s="97">
        <v>1100</v>
      </c>
      <c r="E1348" s="62"/>
      <c r="F1348" s="81"/>
    </row>
    <row r="1349" spans="1:6" x14ac:dyDescent="0.2">
      <c r="A1349" s="110"/>
      <c r="B1349" s="61">
        <v>45573</v>
      </c>
      <c r="C1349" s="62" t="s">
        <v>28</v>
      </c>
      <c r="D1349" s="97">
        <v>1100</v>
      </c>
      <c r="E1349" s="62"/>
      <c r="F1349" s="81"/>
    </row>
    <row r="1350" spans="1:6" x14ac:dyDescent="0.2">
      <c r="A1350" s="110"/>
      <c r="B1350" s="61">
        <v>45574</v>
      </c>
      <c r="C1350" s="62" t="s">
        <v>29</v>
      </c>
      <c r="D1350" s="97">
        <v>1100</v>
      </c>
      <c r="E1350" s="62"/>
      <c r="F1350" s="81"/>
    </row>
    <row r="1351" spans="1:6" x14ac:dyDescent="0.2">
      <c r="A1351" s="110"/>
      <c r="B1351" s="61">
        <v>45575</v>
      </c>
      <c r="C1351" s="62" t="s">
        <v>30</v>
      </c>
      <c r="D1351" s="97">
        <v>1100</v>
      </c>
      <c r="E1351" s="62"/>
      <c r="F1351" s="81"/>
    </row>
    <row r="1352" spans="1:6" x14ac:dyDescent="0.2">
      <c r="A1352" s="110"/>
      <c r="B1352" s="61">
        <v>45576</v>
      </c>
      <c r="C1352" s="62" t="s">
        <v>31</v>
      </c>
      <c r="D1352" s="97">
        <v>1100</v>
      </c>
      <c r="E1352" s="62"/>
      <c r="F1352" s="81"/>
    </row>
    <row r="1353" spans="1:6" x14ac:dyDescent="0.2">
      <c r="A1353" s="110"/>
      <c r="B1353" s="61">
        <v>45577</v>
      </c>
      <c r="C1353" s="62" t="s">
        <v>32</v>
      </c>
      <c r="D1353" s="97">
        <v>1100</v>
      </c>
      <c r="E1353" s="62"/>
      <c r="F1353" s="81"/>
    </row>
    <row r="1354" spans="1:6" x14ac:dyDescent="0.2">
      <c r="A1354" s="110"/>
      <c r="B1354" s="61">
        <v>45578</v>
      </c>
      <c r="C1354" s="62" t="s">
        <v>33</v>
      </c>
      <c r="D1354" s="97">
        <v>1100</v>
      </c>
      <c r="E1354" s="62"/>
      <c r="F1354" s="81"/>
    </row>
    <row r="1355" spans="1:6" x14ac:dyDescent="0.2">
      <c r="A1355" s="110" t="s">
        <v>72</v>
      </c>
      <c r="B1355" s="61">
        <v>45579</v>
      </c>
      <c r="C1355" s="62" t="s">
        <v>27</v>
      </c>
      <c r="D1355" s="97">
        <v>1100</v>
      </c>
      <c r="E1355" s="62"/>
      <c r="F1355" s="81"/>
    </row>
    <row r="1356" spans="1:6" x14ac:dyDescent="0.2">
      <c r="A1356" s="110"/>
      <c r="B1356" s="61">
        <v>45580</v>
      </c>
      <c r="C1356" s="62" t="s">
        <v>28</v>
      </c>
      <c r="D1356" s="97">
        <v>1100</v>
      </c>
      <c r="E1356" s="62"/>
      <c r="F1356" s="81"/>
    </row>
    <row r="1357" spans="1:6" x14ac:dyDescent="0.2">
      <c r="A1357" s="110"/>
      <c r="B1357" s="61">
        <v>45581</v>
      </c>
      <c r="C1357" s="62" t="s">
        <v>29</v>
      </c>
      <c r="D1357" s="97">
        <v>1100</v>
      </c>
      <c r="E1357" s="62"/>
      <c r="F1357" s="81"/>
    </row>
    <row r="1358" spans="1:6" x14ac:dyDescent="0.2">
      <c r="A1358" s="110"/>
      <c r="B1358" s="61">
        <v>45582</v>
      </c>
      <c r="C1358" s="62" t="s">
        <v>30</v>
      </c>
      <c r="D1358" s="97"/>
      <c r="E1358" s="62">
        <v>1100</v>
      </c>
      <c r="F1358" s="81"/>
    </row>
    <row r="1359" spans="1:6" x14ac:dyDescent="0.2">
      <c r="A1359" s="110"/>
      <c r="B1359" s="61">
        <v>45583</v>
      </c>
      <c r="C1359" s="62" t="s">
        <v>31</v>
      </c>
      <c r="D1359" s="97">
        <v>1100</v>
      </c>
      <c r="E1359" s="62"/>
      <c r="F1359" s="81"/>
    </row>
    <row r="1360" spans="1:6" x14ac:dyDescent="0.2">
      <c r="A1360" s="110"/>
      <c r="B1360" s="61">
        <v>45584</v>
      </c>
      <c r="C1360" s="62" t="s">
        <v>32</v>
      </c>
      <c r="D1360" s="97">
        <v>1100</v>
      </c>
      <c r="E1360" s="62"/>
      <c r="F1360" s="81"/>
    </row>
    <row r="1361" spans="1:6" x14ac:dyDescent="0.2">
      <c r="A1361" s="110"/>
      <c r="B1361" s="61">
        <v>45585</v>
      </c>
      <c r="C1361" s="62" t="s">
        <v>33</v>
      </c>
      <c r="D1361" s="97">
        <v>1100</v>
      </c>
      <c r="E1361" s="62"/>
      <c r="F1361" s="81"/>
    </row>
    <row r="1362" spans="1:6" x14ac:dyDescent="0.2">
      <c r="A1362" s="110" t="s">
        <v>73</v>
      </c>
      <c r="B1362" s="61">
        <v>45586</v>
      </c>
      <c r="C1362" s="62" t="s">
        <v>27</v>
      </c>
      <c r="D1362" s="97">
        <v>1100</v>
      </c>
      <c r="E1362" s="62"/>
      <c r="F1362" s="81"/>
    </row>
    <row r="1363" spans="1:6" x14ac:dyDescent="0.2">
      <c r="A1363" s="110"/>
      <c r="B1363" s="61">
        <v>45587</v>
      </c>
      <c r="C1363" s="62" t="s">
        <v>28</v>
      </c>
      <c r="D1363" s="97">
        <v>1100</v>
      </c>
      <c r="E1363" s="62"/>
      <c r="F1363" s="81"/>
    </row>
    <row r="1364" spans="1:6" x14ac:dyDescent="0.2">
      <c r="A1364" s="110"/>
      <c r="B1364" s="61">
        <v>45588</v>
      </c>
      <c r="C1364" s="62" t="s">
        <v>29</v>
      </c>
      <c r="D1364" s="97">
        <v>1100</v>
      </c>
      <c r="E1364" s="62"/>
      <c r="F1364" s="81"/>
    </row>
    <row r="1365" spans="1:6" x14ac:dyDescent="0.2">
      <c r="A1365" s="110"/>
      <c r="B1365" s="61">
        <v>45589</v>
      </c>
      <c r="C1365" s="62" t="s">
        <v>30</v>
      </c>
      <c r="D1365" s="97">
        <v>1100</v>
      </c>
      <c r="E1365" s="62"/>
      <c r="F1365" s="81"/>
    </row>
    <row r="1366" spans="1:6" x14ac:dyDescent="0.2">
      <c r="A1366" s="110"/>
      <c r="B1366" s="61">
        <v>45590</v>
      </c>
      <c r="C1366" s="62" t="s">
        <v>31</v>
      </c>
      <c r="D1366" s="97">
        <v>1100</v>
      </c>
      <c r="E1366" s="62"/>
      <c r="F1366" s="81"/>
    </row>
    <row r="1367" spans="1:6" x14ac:dyDescent="0.2">
      <c r="A1367" s="110"/>
      <c r="B1367" s="61">
        <v>45591</v>
      </c>
      <c r="C1367" s="62" t="s">
        <v>32</v>
      </c>
      <c r="D1367" s="97">
        <v>1100</v>
      </c>
      <c r="E1367" s="62"/>
      <c r="F1367" s="81"/>
    </row>
    <row r="1368" spans="1:6" x14ac:dyDescent="0.2">
      <c r="A1368" s="110"/>
      <c r="B1368" s="61">
        <v>45592</v>
      </c>
      <c r="C1368" s="62" t="s">
        <v>33</v>
      </c>
      <c r="D1368" s="97">
        <v>1100</v>
      </c>
      <c r="E1368" s="62"/>
      <c r="F1368" s="81"/>
    </row>
    <row r="1369" spans="1:6" x14ac:dyDescent="0.2">
      <c r="A1369" s="110" t="s">
        <v>74</v>
      </c>
      <c r="B1369" s="61">
        <v>45593</v>
      </c>
      <c r="C1369" s="62" t="s">
        <v>27</v>
      </c>
      <c r="D1369" s="97">
        <v>1100</v>
      </c>
      <c r="E1369" s="62"/>
      <c r="F1369" s="81"/>
    </row>
    <row r="1370" spans="1:6" x14ac:dyDescent="0.2">
      <c r="A1370" s="110"/>
      <c r="B1370" s="61">
        <v>45594</v>
      </c>
      <c r="C1370" s="62" t="s">
        <v>28</v>
      </c>
      <c r="D1370" s="97"/>
      <c r="E1370" s="62">
        <v>1100</v>
      </c>
      <c r="F1370" s="81"/>
    </row>
    <row r="1371" spans="1:6" x14ac:dyDescent="0.2">
      <c r="A1371" s="110"/>
      <c r="B1371" s="61">
        <v>45595</v>
      </c>
      <c r="C1371" s="62" t="s">
        <v>29</v>
      </c>
      <c r="D1371" s="97">
        <v>1100</v>
      </c>
      <c r="E1371" s="62"/>
      <c r="F1371" s="81"/>
    </row>
    <row r="1372" spans="1:6" x14ac:dyDescent="0.2">
      <c r="A1372" s="110"/>
      <c r="B1372" s="61">
        <v>45596</v>
      </c>
      <c r="C1372" s="62" t="s">
        <v>30</v>
      </c>
      <c r="D1372" s="97"/>
      <c r="E1372" s="62">
        <v>1100</v>
      </c>
      <c r="F1372" s="81"/>
    </row>
    <row r="1373" spans="1:6" x14ac:dyDescent="0.2">
      <c r="A1373" s="110"/>
      <c r="B1373" s="61">
        <v>45597</v>
      </c>
      <c r="C1373" s="62" t="s">
        <v>31</v>
      </c>
      <c r="D1373" s="97">
        <v>1100</v>
      </c>
      <c r="E1373" s="62"/>
      <c r="F1373" s="81"/>
    </row>
    <row r="1374" spans="1:6" x14ac:dyDescent="0.2">
      <c r="A1374" s="110"/>
      <c r="B1374" s="61">
        <v>45598</v>
      </c>
      <c r="C1374" s="62" t="s">
        <v>32</v>
      </c>
      <c r="D1374" s="97">
        <v>1100</v>
      </c>
      <c r="E1374" s="62"/>
      <c r="F1374" s="81"/>
    </row>
    <row r="1375" spans="1:6" x14ac:dyDescent="0.2">
      <c r="A1375" s="110"/>
      <c r="B1375" s="61">
        <v>45599</v>
      </c>
      <c r="C1375" s="62" t="s">
        <v>33</v>
      </c>
      <c r="D1375" s="97">
        <v>1100</v>
      </c>
      <c r="E1375" s="62"/>
      <c r="F1375" s="81"/>
    </row>
    <row r="1376" spans="1:6" x14ac:dyDescent="0.2">
      <c r="A1376" s="110" t="s">
        <v>75</v>
      </c>
      <c r="B1376" s="61">
        <v>45600</v>
      </c>
      <c r="C1376" s="62" t="s">
        <v>27</v>
      </c>
      <c r="D1376" s="97">
        <v>1100</v>
      </c>
      <c r="E1376" s="62"/>
      <c r="F1376" s="70"/>
    </row>
    <row r="1377" spans="1:6" x14ac:dyDescent="0.2">
      <c r="A1377" s="110"/>
      <c r="B1377" s="61">
        <v>45601</v>
      </c>
      <c r="C1377" s="62" t="s">
        <v>28</v>
      </c>
      <c r="D1377" s="97">
        <v>1100</v>
      </c>
      <c r="E1377" s="62"/>
      <c r="F1377" s="70"/>
    </row>
    <row r="1378" spans="1:6" x14ac:dyDescent="0.2">
      <c r="A1378" s="110"/>
      <c r="B1378" s="61">
        <v>45602</v>
      </c>
      <c r="C1378" s="62" t="s">
        <v>29</v>
      </c>
      <c r="D1378" s="97">
        <v>1100</v>
      </c>
      <c r="E1378" s="62"/>
      <c r="F1378" s="70"/>
    </row>
    <row r="1379" spans="1:6" x14ac:dyDescent="0.2">
      <c r="A1379" s="110"/>
      <c r="B1379" s="61">
        <v>45603</v>
      </c>
      <c r="C1379" s="62" t="s">
        <v>30</v>
      </c>
      <c r="D1379" s="97">
        <v>1100</v>
      </c>
      <c r="E1379" s="62"/>
      <c r="F1379" s="70"/>
    </row>
    <row r="1380" spans="1:6" x14ac:dyDescent="0.2">
      <c r="A1380" s="110"/>
      <c r="B1380" s="61">
        <v>45604</v>
      </c>
      <c r="C1380" s="62" t="s">
        <v>31</v>
      </c>
      <c r="D1380" s="97">
        <v>1100</v>
      </c>
      <c r="E1380" s="62"/>
      <c r="F1380" s="70"/>
    </row>
    <row r="1381" spans="1:6" x14ac:dyDescent="0.2">
      <c r="A1381" s="110"/>
      <c r="B1381" s="61">
        <v>45605</v>
      </c>
      <c r="C1381" s="62" t="s">
        <v>32</v>
      </c>
      <c r="D1381" s="97">
        <v>1100</v>
      </c>
      <c r="E1381" s="62"/>
      <c r="F1381" s="70"/>
    </row>
    <row r="1382" spans="1:6" x14ac:dyDescent="0.2">
      <c r="A1382" s="110"/>
      <c r="B1382" s="61">
        <v>45606</v>
      </c>
      <c r="C1382" s="62" t="s">
        <v>33</v>
      </c>
      <c r="D1382" s="97">
        <v>1100</v>
      </c>
      <c r="E1382" s="62"/>
      <c r="F1382" s="70"/>
    </row>
    <row r="1383" spans="1:6" x14ac:dyDescent="0.2">
      <c r="A1383" s="110" t="s">
        <v>76</v>
      </c>
      <c r="B1383" s="61">
        <v>45607</v>
      </c>
      <c r="C1383" s="62" t="s">
        <v>27</v>
      </c>
      <c r="D1383" s="97">
        <v>1100</v>
      </c>
      <c r="E1383" s="62"/>
      <c r="F1383" s="70"/>
    </row>
    <row r="1384" spans="1:6" x14ac:dyDescent="0.2">
      <c r="A1384" s="110"/>
      <c r="B1384" s="61">
        <v>45608</v>
      </c>
      <c r="C1384" s="62" t="s">
        <v>28</v>
      </c>
      <c r="D1384" s="97">
        <v>1100</v>
      </c>
      <c r="E1384" s="62"/>
      <c r="F1384" s="70"/>
    </row>
    <row r="1385" spans="1:6" x14ac:dyDescent="0.2">
      <c r="A1385" s="110"/>
      <c r="B1385" s="61">
        <v>45609</v>
      </c>
      <c r="C1385" s="62" t="s">
        <v>29</v>
      </c>
      <c r="D1385" s="97"/>
      <c r="E1385" s="62">
        <v>1100</v>
      </c>
      <c r="F1385" s="70"/>
    </row>
    <row r="1386" spans="1:6" x14ac:dyDescent="0.2">
      <c r="A1386" s="110"/>
      <c r="B1386" s="61">
        <v>45610</v>
      </c>
      <c r="C1386" s="62" t="s">
        <v>30</v>
      </c>
      <c r="D1386" s="97"/>
      <c r="E1386" s="62">
        <v>1100</v>
      </c>
      <c r="F1386" s="70"/>
    </row>
    <row r="1387" spans="1:6" x14ac:dyDescent="0.2">
      <c r="A1387" s="110"/>
      <c r="B1387" s="61">
        <v>45611</v>
      </c>
      <c r="C1387" s="62" t="s">
        <v>31</v>
      </c>
      <c r="D1387" s="97">
        <v>1100</v>
      </c>
      <c r="E1387" s="62"/>
      <c r="F1387" s="70"/>
    </row>
    <row r="1388" spans="1:6" x14ac:dyDescent="0.2">
      <c r="A1388" s="110"/>
      <c r="B1388" s="61">
        <v>45612</v>
      </c>
      <c r="C1388" s="62" t="s">
        <v>32</v>
      </c>
      <c r="D1388" s="97">
        <v>1100</v>
      </c>
      <c r="E1388" s="62"/>
      <c r="F1388" s="70"/>
    </row>
    <row r="1389" spans="1:6" x14ac:dyDescent="0.2">
      <c r="A1389" s="110"/>
      <c r="B1389" s="61">
        <v>45613</v>
      </c>
      <c r="C1389" s="62" t="s">
        <v>33</v>
      </c>
      <c r="D1389" s="97">
        <v>1100</v>
      </c>
      <c r="E1389" s="62"/>
      <c r="F1389" s="70"/>
    </row>
    <row r="1390" spans="1:6" x14ac:dyDescent="0.2">
      <c r="A1390" s="110" t="s">
        <v>77</v>
      </c>
      <c r="B1390" s="61">
        <v>45614</v>
      </c>
      <c r="C1390" s="62" t="s">
        <v>27</v>
      </c>
      <c r="D1390" s="97"/>
      <c r="E1390" s="62">
        <v>1100</v>
      </c>
      <c r="F1390" s="70"/>
    </row>
    <row r="1391" spans="1:6" x14ac:dyDescent="0.2">
      <c r="A1391" s="110"/>
      <c r="B1391" s="61">
        <v>45615</v>
      </c>
      <c r="C1391" s="62" t="s">
        <v>28</v>
      </c>
      <c r="D1391" s="97"/>
      <c r="E1391" s="62">
        <v>1100</v>
      </c>
      <c r="F1391" s="70"/>
    </row>
    <row r="1392" spans="1:6" x14ac:dyDescent="0.2">
      <c r="A1392" s="110"/>
      <c r="B1392" s="61">
        <v>45616</v>
      </c>
      <c r="C1392" s="62" t="s">
        <v>29</v>
      </c>
      <c r="D1392" s="97">
        <v>1100</v>
      </c>
      <c r="E1392" s="62"/>
      <c r="F1392" s="70"/>
    </row>
    <row r="1393" spans="1:6" x14ac:dyDescent="0.2">
      <c r="A1393" s="110"/>
      <c r="B1393" s="61">
        <v>45617</v>
      </c>
      <c r="C1393" s="62" t="s">
        <v>30</v>
      </c>
      <c r="D1393" s="97">
        <v>1100</v>
      </c>
      <c r="E1393" s="62"/>
      <c r="F1393" s="70"/>
    </row>
    <row r="1394" spans="1:6" x14ac:dyDescent="0.2">
      <c r="A1394" s="110"/>
      <c r="B1394" s="61">
        <v>45618</v>
      </c>
      <c r="C1394" s="62" t="s">
        <v>31</v>
      </c>
      <c r="D1394" s="97">
        <v>1100</v>
      </c>
      <c r="E1394" s="62"/>
      <c r="F1394" s="70"/>
    </row>
    <row r="1395" spans="1:6" x14ac:dyDescent="0.2">
      <c r="A1395" s="110"/>
      <c r="B1395" s="61">
        <v>45619</v>
      </c>
      <c r="C1395" s="62" t="s">
        <v>32</v>
      </c>
      <c r="D1395" s="97">
        <v>1100</v>
      </c>
      <c r="E1395" s="62"/>
      <c r="F1395" s="70"/>
    </row>
    <row r="1396" spans="1:6" x14ac:dyDescent="0.2">
      <c r="A1396" s="110"/>
      <c r="B1396" s="61">
        <v>45620</v>
      </c>
      <c r="C1396" s="62" t="s">
        <v>33</v>
      </c>
      <c r="D1396" s="97">
        <v>1100</v>
      </c>
      <c r="E1396" s="62"/>
      <c r="F1396" s="70"/>
    </row>
    <row r="1397" spans="1:6" x14ac:dyDescent="0.2">
      <c r="A1397" s="110" t="s">
        <v>78</v>
      </c>
      <c r="B1397" s="61">
        <v>45621</v>
      </c>
      <c r="C1397" s="62" t="s">
        <v>27</v>
      </c>
      <c r="D1397" s="97">
        <v>1100</v>
      </c>
      <c r="E1397" s="62"/>
      <c r="F1397" s="70"/>
    </row>
    <row r="1398" spans="1:6" x14ac:dyDescent="0.2">
      <c r="A1398" s="110"/>
      <c r="B1398" s="61">
        <v>45622</v>
      </c>
      <c r="C1398" s="62" t="s">
        <v>28</v>
      </c>
      <c r="D1398" s="97">
        <v>1100</v>
      </c>
      <c r="E1398" s="62"/>
      <c r="F1398" s="70"/>
    </row>
    <row r="1399" spans="1:6" x14ac:dyDescent="0.2">
      <c r="A1399" s="110"/>
      <c r="B1399" s="61">
        <v>45623</v>
      </c>
      <c r="C1399" s="62" t="s">
        <v>29</v>
      </c>
      <c r="D1399" s="97">
        <v>1100</v>
      </c>
      <c r="E1399" s="62"/>
      <c r="F1399" s="70"/>
    </row>
    <row r="1400" spans="1:6" x14ac:dyDescent="0.2">
      <c r="A1400" s="110"/>
      <c r="B1400" s="61">
        <v>45624</v>
      </c>
      <c r="C1400" s="62" t="s">
        <v>30</v>
      </c>
      <c r="D1400" s="97"/>
      <c r="E1400" s="62">
        <v>1100</v>
      </c>
      <c r="F1400" s="70"/>
    </row>
    <row r="1401" spans="1:6" x14ac:dyDescent="0.2">
      <c r="A1401" s="110"/>
      <c r="B1401" s="61">
        <v>45625</v>
      </c>
      <c r="C1401" s="62" t="s">
        <v>31</v>
      </c>
      <c r="D1401" s="97">
        <v>1100</v>
      </c>
      <c r="E1401" s="62"/>
      <c r="F1401" s="70"/>
    </row>
    <row r="1402" spans="1:6" x14ac:dyDescent="0.2">
      <c r="A1402" s="110"/>
      <c r="B1402" s="61">
        <v>45626</v>
      </c>
      <c r="C1402" s="62" t="s">
        <v>32</v>
      </c>
      <c r="D1402" s="97">
        <v>1100</v>
      </c>
      <c r="E1402" s="62"/>
      <c r="F1402" s="70"/>
    </row>
    <row r="1403" spans="1:6" x14ac:dyDescent="0.2">
      <c r="A1403" s="110"/>
      <c r="B1403" s="61">
        <v>45627</v>
      </c>
      <c r="C1403" s="62" t="s">
        <v>33</v>
      </c>
      <c r="D1403" s="97">
        <v>1100</v>
      </c>
      <c r="E1403" s="62"/>
      <c r="F1403" s="70"/>
    </row>
    <row r="1404" spans="1:6" x14ac:dyDescent="0.2">
      <c r="A1404" s="110" t="s">
        <v>79</v>
      </c>
      <c r="B1404" s="61">
        <v>45628</v>
      </c>
      <c r="C1404" s="62" t="s">
        <v>27</v>
      </c>
      <c r="D1404" s="97">
        <v>1100</v>
      </c>
      <c r="E1404" s="62"/>
      <c r="F1404" s="81"/>
    </row>
    <row r="1405" spans="1:6" x14ac:dyDescent="0.2">
      <c r="A1405" s="110"/>
      <c r="B1405" s="61">
        <v>45629</v>
      </c>
      <c r="C1405" s="62" t="s">
        <v>28</v>
      </c>
      <c r="D1405" s="97">
        <v>1100</v>
      </c>
      <c r="E1405" s="62"/>
      <c r="F1405" s="81"/>
    </row>
    <row r="1406" spans="1:6" x14ac:dyDescent="0.2">
      <c r="A1406" s="110"/>
      <c r="B1406" s="61">
        <v>45630</v>
      </c>
      <c r="C1406" s="62" t="s">
        <v>29</v>
      </c>
      <c r="D1406" s="97">
        <v>1100</v>
      </c>
      <c r="E1406" s="62"/>
      <c r="F1406" s="81"/>
    </row>
    <row r="1407" spans="1:6" x14ac:dyDescent="0.2">
      <c r="A1407" s="110"/>
      <c r="B1407" s="61">
        <v>45631</v>
      </c>
      <c r="C1407" s="62" t="s">
        <v>30</v>
      </c>
      <c r="D1407" s="97">
        <v>1100</v>
      </c>
      <c r="E1407" s="62"/>
      <c r="F1407" s="81"/>
    </row>
    <row r="1408" spans="1:6" x14ac:dyDescent="0.2">
      <c r="A1408" s="110"/>
      <c r="B1408" s="61">
        <v>45632</v>
      </c>
      <c r="C1408" s="62" t="s">
        <v>31</v>
      </c>
      <c r="D1408" s="97">
        <v>1100</v>
      </c>
      <c r="E1408" s="62"/>
      <c r="F1408" s="81"/>
    </row>
    <row r="1409" spans="1:6" x14ac:dyDescent="0.2">
      <c r="A1409" s="110"/>
      <c r="B1409" s="61">
        <v>45633</v>
      </c>
      <c r="C1409" s="62" t="s">
        <v>32</v>
      </c>
      <c r="D1409" s="97">
        <v>1100</v>
      </c>
      <c r="E1409" s="62"/>
      <c r="F1409" s="81"/>
    </row>
    <row r="1410" spans="1:6" x14ac:dyDescent="0.2">
      <c r="A1410" s="110"/>
      <c r="B1410" s="61">
        <v>45634</v>
      </c>
      <c r="C1410" s="62" t="s">
        <v>33</v>
      </c>
      <c r="D1410" s="97">
        <v>1100</v>
      </c>
      <c r="E1410" s="62"/>
      <c r="F1410" s="81"/>
    </row>
    <row r="1411" spans="1:6" x14ac:dyDescent="0.2">
      <c r="A1411" s="110" t="s">
        <v>80</v>
      </c>
      <c r="B1411" s="61">
        <v>45635</v>
      </c>
      <c r="C1411" s="62" t="s">
        <v>27</v>
      </c>
      <c r="D1411" s="97">
        <v>1100</v>
      </c>
      <c r="E1411" s="62"/>
      <c r="F1411" s="81"/>
    </row>
    <row r="1412" spans="1:6" x14ac:dyDescent="0.2">
      <c r="A1412" s="110"/>
      <c r="B1412" s="61">
        <v>45636</v>
      </c>
      <c r="C1412" s="62" t="s">
        <v>28</v>
      </c>
      <c r="D1412" s="97">
        <v>1100</v>
      </c>
      <c r="E1412" s="62"/>
      <c r="F1412" s="81"/>
    </row>
    <row r="1413" spans="1:6" x14ac:dyDescent="0.2">
      <c r="A1413" s="110"/>
      <c r="B1413" s="61">
        <v>45637</v>
      </c>
      <c r="C1413" s="62" t="s">
        <v>29</v>
      </c>
      <c r="D1413" s="97">
        <v>1100</v>
      </c>
      <c r="E1413" s="62"/>
      <c r="F1413" s="81"/>
    </row>
    <row r="1414" spans="1:6" x14ac:dyDescent="0.2">
      <c r="A1414" s="110"/>
      <c r="B1414" s="61">
        <v>45638</v>
      </c>
      <c r="C1414" s="62" t="s">
        <v>30</v>
      </c>
      <c r="D1414" s="97"/>
      <c r="E1414" s="62">
        <v>1100</v>
      </c>
      <c r="F1414" s="81"/>
    </row>
    <row r="1415" spans="1:6" x14ac:dyDescent="0.2">
      <c r="A1415" s="110"/>
      <c r="B1415" s="61">
        <v>45639</v>
      </c>
      <c r="C1415" s="62" t="s">
        <v>31</v>
      </c>
      <c r="D1415" s="97">
        <v>1100</v>
      </c>
      <c r="E1415" s="62"/>
      <c r="F1415" s="81"/>
    </row>
    <row r="1416" spans="1:6" x14ac:dyDescent="0.2">
      <c r="A1416" s="110"/>
      <c r="B1416" s="61">
        <v>45640</v>
      </c>
      <c r="C1416" s="62" t="s">
        <v>32</v>
      </c>
      <c r="D1416" s="97">
        <v>1100</v>
      </c>
      <c r="E1416" s="62"/>
      <c r="F1416" s="81"/>
    </row>
    <row r="1417" spans="1:6" x14ac:dyDescent="0.2">
      <c r="A1417" s="110"/>
      <c r="B1417" s="61">
        <v>45641</v>
      </c>
      <c r="C1417" s="62" t="s">
        <v>33</v>
      </c>
      <c r="D1417" s="97">
        <v>1100</v>
      </c>
      <c r="E1417" s="62"/>
      <c r="F1417" s="81"/>
    </row>
    <row r="1418" spans="1:6" x14ac:dyDescent="0.2">
      <c r="A1418" s="110" t="s">
        <v>81</v>
      </c>
      <c r="B1418" s="61">
        <v>45642</v>
      </c>
      <c r="C1418" s="62" t="s">
        <v>27</v>
      </c>
      <c r="D1418" s="97">
        <v>1100</v>
      </c>
      <c r="E1418" s="62"/>
      <c r="F1418" s="81"/>
    </row>
    <row r="1419" spans="1:6" x14ac:dyDescent="0.2">
      <c r="A1419" s="110"/>
      <c r="B1419" s="61">
        <v>45643</v>
      </c>
      <c r="C1419" s="62" t="s">
        <v>28</v>
      </c>
      <c r="D1419" s="97"/>
      <c r="E1419" s="62">
        <v>1100</v>
      </c>
      <c r="F1419" s="81"/>
    </row>
    <row r="1420" spans="1:6" x14ac:dyDescent="0.2">
      <c r="A1420" s="110"/>
      <c r="B1420" s="61">
        <v>45644</v>
      </c>
      <c r="C1420" s="62" t="s">
        <v>29</v>
      </c>
      <c r="D1420" s="97">
        <v>1100</v>
      </c>
      <c r="E1420" s="62"/>
      <c r="F1420" s="81"/>
    </row>
    <row r="1421" spans="1:6" x14ac:dyDescent="0.2">
      <c r="A1421" s="110"/>
      <c r="B1421" s="61">
        <v>45645</v>
      </c>
      <c r="C1421" s="62" t="s">
        <v>30</v>
      </c>
      <c r="D1421" s="97">
        <v>1100</v>
      </c>
      <c r="E1421" s="62"/>
      <c r="F1421" s="81"/>
    </row>
    <row r="1422" spans="1:6" x14ac:dyDescent="0.2">
      <c r="A1422" s="110"/>
      <c r="B1422" s="61">
        <v>45646</v>
      </c>
      <c r="C1422" s="62" t="s">
        <v>31</v>
      </c>
      <c r="D1422" s="97"/>
      <c r="E1422" s="62">
        <v>1100</v>
      </c>
      <c r="F1422" s="81"/>
    </row>
    <row r="1423" spans="1:6" x14ac:dyDescent="0.2">
      <c r="A1423" s="110"/>
      <c r="B1423" s="61">
        <v>45647</v>
      </c>
      <c r="C1423" s="62" t="s">
        <v>32</v>
      </c>
      <c r="D1423" s="97">
        <v>1100</v>
      </c>
      <c r="E1423" s="62"/>
      <c r="F1423" s="81"/>
    </row>
    <row r="1424" spans="1:6" x14ac:dyDescent="0.2">
      <c r="A1424" s="110"/>
      <c r="B1424" s="61">
        <v>45648</v>
      </c>
      <c r="C1424" s="62" t="s">
        <v>33</v>
      </c>
      <c r="D1424" s="97">
        <v>1100</v>
      </c>
      <c r="E1424" s="62"/>
      <c r="F1424" s="81"/>
    </row>
    <row r="1425" spans="1:6" x14ac:dyDescent="0.2">
      <c r="A1425" s="110" t="s">
        <v>82</v>
      </c>
      <c r="B1425" s="61">
        <v>45649</v>
      </c>
      <c r="C1425" s="62" t="s">
        <v>27</v>
      </c>
      <c r="D1425" s="97">
        <v>1100</v>
      </c>
      <c r="E1425" s="62"/>
      <c r="F1425" s="81"/>
    </row>
    <row r="1426" spans="1:6" x14ac:dyDescent="0.2">
      <c r="A1426" s="110"/>
      <c r="B1426" s="61">
        <v>45650</v>
      </c>
      <c r="C1426" s="62" t="s">
        <v>28</v>
      </c>
      <c r="D1426" s="97">
        <v>1100</v>
      </c>
      <c r="E1426" s="62"/>
      <c r="F1426" s="81"/>
    </row>
    <row r="1427" spans="1:6" x14ac:dyDescent="0.2">
      <c r="A1427" s="110"/>
      <c r="B1427" s="61">
        <v>45651</v>
      </c>
      <c r="C1427" s="62" t="s">
        <v>29</v>
      </c>
      <c r="D1427" s="97">
        <v>1100</v>
      </c>
      <c r="E1427" s="62"/>
      <c r="F1427" s="81"/>
    </row>
    <row r="1428" spans="1:6" x14ac:dyDescent="0.2">
      <c r="A1428" s="110"/>
      <c r="B1428" s="61">
        <v>45652</v>
      </c>
      <c r="C1428" s="62" t="s">
        <v>30</v>
      </c>
      <c r="D1428" s="97">
        <v>1100</v>
      </c>
      <c r="E1428" s="62"/>
      <c r="F1428" s="81"/>
    </row>
    <row r="1429" spans="1:6" x14ac:dyDescent="0.2">
      <c r="A1429" s="110"/>
      <c r="B1429" s="61">
        <v>45653</v>
      </c>
      <c r="C1429" s="62" t="s">
        <v>31</v>
      </c>
      <c r="D1429" s="97">
        <v>1100</v>
      </c>
      <c r="E1429" s="62"/>
      <c r="F1429" s="81"/>
    </row>
    <row r="1430" spans="1:6" x14ac:dyDescent="0.2">
      <c r="A1430" s="110"/>
      <c r="B1430" s="61">
        <v>45654</v>
      </c>
      <c r="C1430" s="62" t="s">
        <v>32</v>
      </c>
      <c r="D1430" s="97">
        <v>1100</v>
      </c>
      <c r="E1430" s="62"/>
      <c r="F1430" s="81"/>
    </row>
    <row r="1431" spans="1:6" x14ac:dyDescent="0.2">
      <c r="A1431" s="110"/>
      <c r="B1431" s="61">
        <v>45655</v>
      </c>
      <c r="C1431" s="62" t="s">
        <v>33</v>
      </c>
      <c r="D1431" s="97">
        <v>1100</v>
      </c>
      <c r="E1431" s="62"/>
      <c r="F1431" s="81"/>
    </row>
    <row r="1432" spans="1:6" x14ac:dyDescent="0.2">
      <c r="A1432" s="110" t="s">
        <v>83</v>
      </c>
      <c r="B1432" s="61">
        <v>45656</v>
      </c>
      <c r="C1432" s="62" t="s">
        <v>27</v>
      </c>
      <c r="D1432" s="97"/>
      <c r="E1432" s="62">
        <v>1100</v>
      </c>
      <c r="F1432" s="81"/>
    </row>
    <row r="1433" spans="1:6" x14ac:dyDescent="0.2">
      <c r="A1433" s="110"/>
      <c r="B1433" s="61">
        <v>45657</v>
      </c>
      <c r="C1433" s="62" t="s">
        <v>28</v>
      </c>
      <c r="D1433" s="97">
        <v>1100</v>
      </c>
      <c r="E1433" s="62"/>
      <c r="F1433" s="81"/>
    </row>
    <row r="1434" spans="1:6" x14ac:dyDescent="0.2">
      <c r="A1434" s="110"/>
      <c r="B1434" s="61">
        <v>45658</v>
      </c>
      <c r="C1434" s="62" t="s">
        <v>29</v>
      </c>
      <c r="D1434" s="97">
        <v>1100</v>
      </c>
      <c r="E1434" s="62"/>
      <c r="F1434" s="81"/>
    </row>
    <row r="1435" spans="1:6" x14ac:dyDescent="0.2">
      <c r="A1435" s="110"/>
      <c r="B1435" s="61">
        <v>45659</v>
      </c>
      <c r="C1435" s="62" t="s">
        <v>30</v>
      </c>
      <c r="D1435" s="97">
        <v>1100</v>
      </c>
      <c r="E1435" s="62"/>
      <c r="F1435" s="81"/>
    </row>
    <row r="1436" spans="1:6" x14ac:dyDescent="0.2">
      <c r="A1436" s="110"/>
      <c r="B1436" s="61">
        <v>45660</v>
      </c>
      <c r="C1436" s="62" t="s">
        <v>31</v>
      </c>
      <c r="D1436" s="97">
        <v>1100</v>
      </c>
      <c r="E1436" s="62"/>
      <c r="F1436" s="81"/>
    </row>
    <row r="1437" spans="1:6" x14ac:dyDescent="0.2">
      <c r="A1437" s="110"/>
      <c r="B1437" s="61">
        <v>45661</v>
      </c>
      <c r="C1437" s="62" t="s">
        <v>32</v>
      </c>
      <c r="D1437" s="97">
        <v>1100</v>
      </c>
      <c r="E1437" s="62"/>
      <c r="F1437" s="81"/>
    </row>
    <row r="1438" spans="1:6" x14ac:dyDescent="0.2">
      <c r="A1438" s="110"/>
      <c r="B1438" s="61">
        <v>45662</v>
      </c>
      <c r="C1438" s="62" t="s">
        <v>33</v>
      </c>
      <c r="D1438" s="97">
        <v>1100</v>
      </c>
      <c r="E1438" s="62"/>
      <c r="F1438" s="81"/>
    </row>
    <row r="1439" spans="1:6" x14ac:dyDescent="0.2">
      <c r="A1439" s="110" t="s">
        <v>84</v>
      </c>
      <c r="B1439" s="61">
        <v>45663</v>
      </c>
      <c r="C1439" s="62" t="s">
        <v>27</v>
      </c>
      <c r="D1439" s="97">
        <v>1100</v>
      </c>
      <c r="E1439" s="62"/>
      <c r="F1439" s="70"/>
    </row>
    <row r="1440" spans="1:6" x14ac:dyDescent="0.2">
      <c r="A1440" s="110"/>
      <c r="B1440" s="61">
        <v>45664</v>
      </c>
      <c r="C1440" s="62" t="s">
        <v>28</v>
      </c>
      <c r="D1440" s="97">
        <v>1100</v>
      </c>
      <c r="E1440" s="62"/>
      <c r="F1440" s="70"/>
    </row>
    <row r="1441" spans="1:6" x14ac:dyDescent="0.2">
      <c r="A1441" s="110"/>
      <c r="B1441" s="61">
        <v>45665</v>
      </c>
      <c r="C1441" s="62" t="s">
        <v>29</v>
      </c>
      <c r="D1441" s="97">
        <v>1100</v>
      </c>
      <c r="E1441" s="62"/>
      <c r="F1441" s="70"/>
    </row>
    <row r="1442" spans="1:6" x14ac:dyDescent="0.2">
      <c r="A1442" s="110"/>
      <c r="B1442" s="61">
        <v>45666</v>
      </c>
      <c r="C1442" s="62" t="s">
        <v>30</v>
      </c>
      <c r="D1442" s="97">
        <v>1100</v>
      </c>
      <c r="E1442" s="62"/>
      <c r="F1442" s="70"/>
    </row>
    <row r="1443" spans="1:6" x14ac:dyDescent="0.2">
      <c r="A1443" s="110"/>
      <c r="B1443" s="61">
        <v>45667</v>
      </c>
      <c r="C1443" s="62" t="s">
        <v>31</v>
      </c>
      <c r="D1443" s="97">
        <v>1100</v>
      </c>
      <c r="E1443" s="62"/>
      <c r="F1443" s="70"/>
    </row>
    <row r="1444" spans="1:6" x14ac:dyDescent="0.2">
      <c r="A1444" s="110"/>
      <c r="B1444" s="61">
        <v>45668</v>
      </c>
      <c r="C1444" s="62" t="s">
        <v>32</v>
      </c>
      <c r="D1444" s="97">
        <v>1100</v>
      </c>
      <c r="E1444" s="62"/>
      <c r="F1444" s="70"/>
    </row>
    <row r="1445" spans="1:6" x14ac:dyDescent="0.2">
      <c r="A1445" s="110"/>
      <c r="B1445" s="61">
        <v>45669</v>
      </c>
      <c r="C1445" s="62" t="s">
        <v>33</v>
      </c>
      <c r="D1445" s="97">
        <v>1100</v>
      </c>
      <c r="E1445" s="62"/>
      <c r="F1445" s="70"/>
    </row>
    <row r="1446" spans="1:6" x14ac:dyDescent="0.2">
      <c r="A1446" s="110" t="s">
        <v>85</v>
      </c>
      <c r="B1446" s="61">
        <v>45670</v>
      </c>
      <c r="C1446" s="62" t="s">
        <v>27</v>
      </c>
      <c r="D1446" s="97">
        <v>1100</v>
      </c>
      <c r="E1446" s="62"/>
      <c r="F1446" s="70"/>
    </row>
    <row r="1447" spans="1:6" x14ac:dyDescent="0.2">
      <c r="A1447" s="110"/>
      <c r="B1447" s="61">
        <v>45671</v>
      </c>
      <c r="C1447" s="62" t="s">
        <v>28</v>
      </c>
      <c r="D1447" s="97">
        <v>1100</v>
      </c>
      <c r="E1447" s="62"/>
      <c r="F1447" s="70"/>
    </row>
    <row r="1448" spans="1:6" x14ac:dyDescent="0.2">
      <c r="A1448" s="110"/>
      <c r="B1448" s="61">
        <v>45672</v>
      </c>
      <c r="C1448" s="62" t="s">
        <v>29</v>
      </c>
      <c r="D1448" s="97">
        <v>1100</v>
      </c>
      <c r="E1448" s="62"/>
      <c r="F1448" s="70"/>
    </row>
    <row r="1449" spans="1:6" x14ac:dyDescent="0.2">
      <c r="A1449" s="110"/>
      <c r="B1449" s="61">
        <v>45673</v>
      </c>
      <c r="C1449" s="62" t="s">
        <v>30</v>
      </c>
      <c r="D1449" s="97">
        <v>1100</v>
      </c>
      <c r="E1449" s="62"/>
      <c r="F1449" s="70"/>
    </row>
    <row r="1450" spans="1:6" x14ac:dyDescent="0.2">
      <c r="A1450" s="110"/>
      <c r="B1450" s="61">
        <v>45674</v>
      </c>
      <c r="C1450" s="62" t="s">
        <v>31</v>
      </c>
      <c r="D1450" s="97">
        <v>1100</v>
      </c>
      <c r="E1450" s="62"/>
      <c r="F1450" s="70"/>
    </row>
    <row r="1451" spans="1:6" x14ac:dyDescent="0.2">
      <c r="A1451" s="110"/>
      <c r="B1451" s="61">
        <v>45675</v>
      </c>
      <c r="C1451" s="62" t="s">
        <v>32</v>
      </c>
      <c r="D1451" s="97">
        <v>1100</v>
      </c>
      <c r="E1451" s="62"/>
      <c r="F1451" s="70"/>
    </row>
    <row r="1452" spans="1:6" x14ac:dyDescent="0.2">
      <c r="A1452" s="110"/>
      <c r="B1452" s="61">
        <v>45676</v>
      </c>
      <c r="C1452" s="62" t="s">
        <v>33</v>
      </c>
      <c r="D1452" s="97">
        <v>1100</v>
      </c>
      <c r="E1452" s="62"/>
      <c r="F1452" s="70"/>
    </row>
    <row r="1453" spans="1:6" x14ac:dyDescent="0.2">
      <c r="A1453" s="110" t="s">
        <v>86</v>
      </c>
      <c r="B1453" s="61">
        <v>45677</v>
      </c>
      <c r="C1453" s="62" t="s">
        <v>27</v>
      </c>
      <c r="D1453" s="97">
        <v>1100</v>
      </c>
      <c r="E1453" s="62"/>
      <c r="F1453" s="70"/>
    </row>
    <row r="1454" spans="1:6" x14ac:dyDescent="0.2">
      <c r="A1454" s="110"/>
      <c r="B1454" s="61">
        <v>45678</v>
      </c>
      <c r="C1454" s="62" t="s">
        <v>28</v>
      </c>
      <c r="D1454" s="97">
        <v>1100</v>
      </c>
      <c r="E1454" s="62"/>
      <c r="F1454" s="70"/>
    </row>
    <row r="1455" spans="1:6" x14ac:dyDescent="0.2">
      <c r="A1455" s="110"/>
      <c r="B1455" s="61">
        <v>45679</v>
      </c>
      <c r="C1455" s="62" t="s">
        <v>29</v>
      </c>
      <c r="D1455" s="97">
        <v>1100</v>
      </c>
      <c r="E1455" s="62"/>
      <c r="F1455" s="70"/>
    </row>
    <row r="1456" spans="1:6" x14ac:dyDescent="0.2">
      <c r="A1456" s="110"/>
      <c r="B1456" s="61">
        <v>45680</v>
      </c>
      <c r="C1456" s="62" t="s">
        <v>30</v>
      </c>
      <c r="D1456" s="97">
        <v>1100</v>
      </c>
      <c r="E1456" s="62"/>
      <c r="F1456" s="70"/>
    </row>
    <row r="1457" spans="1:6" x14ac:dyDescent="0.2">
      <c r="A1457" s="110"/>
      <c r="B1457" s="61">
        <v>45681</v>
      </c>
      <c r="C1457" s="62" t="s">
        <v>31</v>
      </c>
      <c r="D1457" s="97">
        <v>1100</v>
      </c>
      <c r="E1457" s="62"/>
      <c r="F1457" s="70"/>
    </row>
    <row r="1458" spans="1:6" x14ac:dyDescent="0.2">
      <c r="A1458" s="110"/>
      <c r="B1458" s="61">
        <v>45682</v>
      </c>
      <c r="C1458" s="62" t="s">
        <v>32</v>
      </c>
      <c r="D1458" s="97">
        <v>1100</v>
      </c>
      <c r="E1458" s="62"/>
      <c r="F1458" s="70"/>
    </row>
    <row r="1459" spans="1:6" x14ac:dyDescent="0.2">
      <c r="A1459" s="110"/>
      <c r="B1459" s="61">
        <v>45683</v>
      </c>
      <c r="C1459" s="62" t="s">
        <v>33</v>
      </c>
      <c r="D1459" s="97">
        <v>1100</v>
      </c>
      <c r="E1459" s="62"/>
      <c r="F1459" s="70"/>
    </row>
    <row r="1460" spans="1:6" x14ac:dyDescent="0.2">
      <c r="A1460" s="110" t="s">
        <v>34</v>
      </c>
      <c r="B1460" s="61">
        <v>45684</v>
      </c>
      <c r="C1460" s="62" t="s">
        <v>27</v>
      </c>
      <c r="D1460" s="97">
        <v>1100</v>
      </c>
      <c r="E1460" s="62"/>
      <c r="F1460" s="70"/>
    </row>
    <row r="1461" spans="1:6" x14ac:dyDescent="0.2">
      <c r="A1461" s="110"/>
      <c r="B1461" s="61">
        <v>45685</v>
      </c>
      <c r="C1461" s="62" t="s">
        <v>28</v>
      </c>
      <c r="D1461" s="97">
        <v>1100</v>
      </c>
      <c r="E1461" s="62"/>
      <c r="F1461" s="70"/>
    </row>
    <row r="1462" spans="1:6" x14ac:dyDescent="0.2">
      <c r="A1462" s="110"/>
      <c r="B1462" s="61">
        <v>45686</v>
      </c>
      <c r="C1462" s="62" t="s">
        <v>29</v>
      </c>
      <c r="D1462" s="97">
        <v>1100</v>
      </c>
      <c r="E1462" s="62"/>
      <c r="F1462" s="70"/>
    </row>
    <row r="1463" spans="1:6" x14ac:dyDescent="0.2">
      <c r="A1463" s="110"/>
      <c r="B1463" s="61">
        <v>45687</v>
      </c>
      <c r="C1463" s="62" t="s">
        <v>30</v>
      </c>
      <c r="D1463" s="97">
        <v>1100</v>
      </c>
      <c r="E1463" s="62"/>
      <c r="F1463" s="70"/>
    </row>
    <row r="1464" spans="1:6" x14ac:dyDescent="0.2">
      <c r="A1464" s="110"/>
      <c r="B1464" s="61">
        <v>45688</v>
      </c>
      <c r="C1464" s="62" t="s">
        <v>31</v>
      </c>
      <c r="D1464" s="97">
        <v>1100</v>
      </c>
      <c r="E1464" s="62"/>
      <c r="F1464" s="70"/>
    </row>
    <row r="1465" spans="1:6" x14ac:dyDescent="0.2">
      <c r="A1465" s="110"/>
      <c r="B1465" s="61">
        <v>45689</v>
      </c>
      <c r="C1465" s="62" t="s">
        <v>32</v>
      </c>
      <c r="D1465" s="97">
        <v>1100</v>
      </c>
      <c r="E1465" s="62"/>
      <c r="F1465" s="70"/>
    </row>
    <row r="1466" spans="1:6" x14ac:dyDescent="0.2">
      <c r="A1466" s="110"/>
      <c r="B1466" s="61">
        <v>45690</v>
      </c>
      <c r="C1466" s="62" t="s">
        <v>33</v>
      </c>
      <c r="D1466" s="97">
        <v>1100</v>
      </c>
      <c r="E1466" s="62"/>
      <c r="F1466" s="70"/>
    </row>
    <row r="1467" spans="1:6" x14ac:dyDescent="0.2">
      <c r="A1467" s="110" t="s">
        <v>36</v>
      </c>
      <c r="B1467" s="61">
        <v>45691</v>
      </c>
      <c r="C1467" s="62" t="s">
        <v>27</v>
      </c>
      <c r="D1467" s="97">
        <v>1100</v>
      </c>
      <c r="E1467" s="62"/>
      <c r="F1467" s="81"/>
    </row>
    <row r="1468" spans="1:6" x14ac:dyDescent="0.2">
      <c r="A1468" s="110"/>
      <c r="B1468" s="61">
        <v>45692</v>
      </c>
      <c r="C1468" s="62" t="s">
        <v>28</v>
      </c>
      <c r="D1468" s="97"/>
      <c r="E1468" s="62">
        <v>1100</v>
      </c>
      <c r="F1468" s="81"/>
    </row>
    <row r="1469" spans="1:6" x14ac:dyDescent="0.2">
      <c r="A1469" s="110"/>
      <c r="B1469" s="61">
        <v>45693</v>
      </c>
      <c r="C1469" s="62" t="s">
        <v>29</v>
      </c>
      <c r="D1469" s="97">
        <v>1100</v>
      </c>
      <c r="E1469" s="62"/>
      <c r="F1469" s="81"/>
    </row>
    <row r="1470" spans="1:6" x14ac:dyDescent="0.2">
      <c r="A1470" s="110"/>
      <c r="B1470" s="61">
        <v>45694</v>
      </c>
      <c r="C1470" s="62" t="s">
        <v>30</v>
      </c>
      <c r="D1470" s="97"/>
      <c r="E1470" s="62">
        <v>1100</v>
      </c>
      <c r="F1470" s="81"/>
    </row>
    <row r="1471" spans="1:6" x14ac:dyDescent="0.2">
      <c r="A1471" s="110"/>
      <c r="B1471" s="61">
        <v>45695</v>
      </c>
      <c r="C1471" s="62" t="s">
        <v>31</v>
      </c>
      <c r="D1471" s="97">
        <v>1100</v>
      </c>
      <c r="E1471" s="62"/>
      <c r="F1471" s="81"/>
    </row>
    <row r="1472" spans="1:6" x14ac:dyDescent="0.2">
      <c r="A1472" s="110"/>
      <c r="B1472" s="61">
        <v>45696</v>
      </c>
      <c r="C1472" s="62" t="s">
        <v>32</v>
      </c>
      <c r="D1472" s="97">
        <v>1100</v>
      </c>
      <c r="E1472" s="62"/>
      <c r="F1472" s="81"/>
    </row>
    <row r="1473" spans="1:6" x14ac:dyDescent="0.2">
      <c r="A1473" s="110"/>
      <c r="B1473" s="61">
        <v>45697</v>
      </c>
      <c r="C1473" s="62" t="s">
        <v>33</v>
      </c>
      <c r="D1473" s="97">
        <v>1100</v>
      </c>
      <c r="E1473" s="62"/>
      <c r="F1473" s="81"/>
    </row>
    <row r="1474" spans="1:6" x14ac:dyDescent="0.2">
      <c r="A1474" s="110" t="s">
        <v>37</v>
      </c>
      <c r="B1474" s="61">
        <v>45698</v>
      </c>
      <c r="C1474" s="62" t="s">
        <v>27</v>
      </c>
      <c r="D1474" s="97">
        <v>1100</v>
      </c>
      <c r="E1474" s="62"/>
      <c r="F1474" s="81"/>
    </row>
    <row r="1475" spans="1:6" x14ac:dyDescent="0.2">
      <c r="A1475" s="110"/>
      <c r="B1475" s="61">
        <v>45699</v>
      </c>
      <c r="C1475" s="62" t="s">
        <v>28</v>
      </c>
      <c r="D1475" s="97">
        <v>1100</v>
      </c>
      <c r="E1475" s="62"/>
      <c r="F1475" s="81"/>
    </row>
    <row r="1476" spans="1:6" x14ac:dyDescent="0.2">
      <c r="A1476" s="110"/>
      <c r="B1476" s="61">
        <v>45700</v>
      </c>
      <c r="C1476" s="62" t="s">
        <v>29</v>
      </c>
      <c r="D1476" s="97">
        <v>1100</v>
      </c>
      <c r="E1476" s="62"/>
      <c r="F1476" s="81"/>
    </row>
    <row r="1477" spans="1:6" x14ac:dyDescent="0.2">
      <c r="A1477" s="110"/>
      <c r="B1477" s="61">
        <v>45701</v>
      </c>
      <c r="C1477" s="62" t="s">
        <v>30</v>
      </c>
      <c r="D1477" s="97"/>
      <c r="E1477" s="62">
        <v>1100</v>
      </c>
      <c r="F1477" s="81"/>
    </row>
    <row r="1478" spans="1:6" x14ac:dyDescent="0.2">
      <c r="A1478" s="110"/>
      <c r="B1478" s="61">
        <v>45702</v>
      </c>
      <c r="C1478" s="62" t="s">
        <v>31</v>
      </c>
      <c r="D1478" s="97">
        <v>1100</v>
      </c>
      <c r="E1478" s="62"/>
      <c r="F1478" s="81"/>
    </row>
    <row r="1479" spans="1:6" x14ac:dyDescent="0.2">
      <c r="A1479" s="110"/>
      <c r="B1479" s="61">
        <v>45703</v>
      </c>
      <c r="C1479" s="62" t="s">
        <v>32</v>
      </c>
      <c r="D1479" s="97">
        <v>1100</v>
      </c>
      <c r="E1479" s="62"/>
      <c r="F1479" s="81"/>
    </row>
    <row r="1480" spans="1:6" x14ac:dyDescent="0.2">
      <c r="A1480" s="110"/>
      <c r="B1480" s="61">
        <v>45704</v>
      </c>
      <c r="C1480" s="62" t="s">
        <v>33</v>
      </c>
      <c r="D1480" s="97">
        <v>1100</v>
      </c>
      <c r="E1480" s="62"/>
      <c r="F1480" s="81"/>
    </row>
    <row r="1481" spans="1:6" x14ac:dyDescent="0.2">
      <c r="A1481" s="110" t="s">
        <v>38</v>
      </c>
      <c r="B1481" s="61">
        <v>45705</v>
      </c>
      <c r="C1481" s="62" t="s">
        <v>27</v>
      </c>
      <c r="D1481" s="97">
        <v>1100</v>
      </c>
      <c r="E1481" s="62"/>
      <c r="F1481" s="81"/>
    </row>
    <row r="1482" spans="1:6" x14ac:dyDescent="0.2">
      <c r="A1482" s="110"/>
      <c r="B1482" s="61">
        <v>45706</v>
      </c>
      <c r="C1482" s="62" t="s">
        <v>28</v>
      </c>
      <c r="D1482" s="97"/>
      <c r="E1482" s="62">
        <v>1100</v>
      </c>
      <c r="F1482" s="81"/>
    </row>
    <row r="1483" spans="1:6" x14ac:dyDescent="0.2">
      <c r="A1483" s="110"/>
      <c r="B1483" s="61">
        <v>45707</v>
      </c>
      <c r="C1483" s="62" t="s">
        <v>29</v>
      </c>
      <c r="D1483" s="97">
        <v>1100</v>
      </c>
      <c r="E1483" s="62"/>
      <c r="F1483" s="81"/>
    </row>
    <row r="1484" spans="1:6" x14ac:dyDescent="0.2">
      <c r="A1484" s="110"/>
      <c r="B1484" s="61">
        <v>45708</v>
      </c>
      <c r="C1484" s="62" t="s">
        <v>30</v>
      </c>
      <c r="D1484" s="97"/>
      <c r="E1484" s="62">
        <v>1100</v>
      </c>
      <c r="F1484" s="81"/>
    </row>
    <row r="1485" spans="1:6" x14ac:dyDescent="0.2">
      <c r="A1485" s="110"/>
      <c r="B1485" s="61">
        <v>45709</v>
      </c>
      <c r="C1485" s="62" t="s">
        <v>31</v>
      </c>
      <c r="D1485" s="97">
        <v>1100</v>
      </c>
      <c r="E1485" s="62"/>
      <c r="F1485" s="81"/>
    </row>
    <row r="1486" spans="1:6" x14ac:dyDescent="0.2">
      <c r="A1486" s="110"/>
      <c r="B1486" s="61">
        <v>45710</v>
      </c>
      <c r="C1486" s="62" t="s">
        <v>32</v>
      </c>
      <c r="D1486" s="97">
        <v>1100</v>
      </c>
      <c r="E1486" s="62"/>
      <c r="F1486" s="81"/>
    </row>
    <row r="1487" spans="1:6" x14ac:dyDescent="0.2">
      <c r="A1487" s="110"/>
      <c r="B1487" s="61">
        <v>45711</v>
      </c>
      <c r="C1487" s="62" t="s">
        <v>33</v>
      </c>
      <c r="D1487" s="97">
        <v>1100</v>
      </c>
      <c r="E1487" s="62"/>
      <c r="F1487" s="81"/>
    </row>
    <row r="1488" spans="1:6" x14ac:dyDescent="0.2">
      <c r="A1488" s="110" t="s">
        <v>39</v>
      </c>
      <c r="B1488" s="61">
        <v>45712</v>
      </c>
      <c r="C1488" s="62" t="s">
        <v>27</v>
      </c>
      <c r="D1488" s="97">
        <v>1100</v>
      </c>
      <c r="E1488" s="62"/>
      <c r="F1488" s="81"/>
    </row>
    <row r="1489" spans="1:6" x14ac:dyDescent="0.2">
      <c r="A1489" s="110"/>
      <c r="B1489" s="61">
        <v>45713</v>
      </c>
      <c r="C1489" s="62" t="s">
        <v>28</v>
      </c>
      <c r="D1489" s="97">
        <v>1100</v>
      </c>
      <c r="E1489" s="62"/>
      <c r="F1489" s="81"/>
    </row>
    <row r="1490" spans="1:6" x14ac:dyDescent="0.2">
      <c r="A1490" s="110"/>
      <c r="B1490" s="61">
        <v>45714</v>
      </c>
      <c r="C1490" s="62" t="s">
        <v>29</v>
      </c>
      <c r="D1490" s="97">
        <v>1100</v>
      </c>
      <c r="E1490" s="62"/>
      <c r="F1490" s="81"/>
    </row>
    <row r="1491" spans="1:6" x14ac:dyDescent="0.2">
      <c r="A1491" s="110"/>
      <c r="B1491" s="61">
        <v>45715</v>
      </c>
      <c r="C1491" s="62" t="s">
        <v>30</v>
      </c>
      <c r="D1491" s="97"/>
      <c r="E1491" s="62">
        <v>1100</v>
      </c>
      <c r="F1491" s="81"/>
    </row>
    <row r="1492" spans="1:6" x14ac:dyDescent="0.2">
      <c r="A1492" s="110"/>
      <c r="B1492" s="61">
        <v>45716</v>
      </c>
      <c r="C1492" s="62" t="s">
        <v>31</v>
      </c>
      <c r="D1492" s="97"/>
      <c r="E1492" s="62">
        <v>1100</v>
      </c>
      <c r="F1492" s="81"/>
    </row>
    <row r="1493" spans="1:6" x14ac:dyDescent="0.2">
      <c r="A1493" s="110"/>
      <c r="B1493" s="61">
        <v>45717</v>
      </c>
      <c r="C1493" s="62" t="s">
        <v>32</v>
      </c>
      <c r="D1493" s="97">
        <v>1100</v>
      </c>
      <c r="E1493" s="62"/>
      <c r="F1493" s="81"/>
    </row>
    <row r="1494" spans="1:6" x14ac:dyDescent="0.2">
      <c r="A1494" s="110"/>
      <c r="B1494" s="61">
        <v>45718</v>
      </c>
      <c r="C1494" s="62" t="s">
        <v>33</v>
      </c>
      <c r="D1494" s="97">
        <v>1100</v>
      </c>
      <c r="E1494" s="62"/>
      <c r="F1494" s="81"/>
    </row>
    <row r="1495" spans="1:6" x14ac:dyDescent="0.2">
      <c r="A1495" s="110" t="s">
        <v>40</v>
      </c>
      <c r="B1495" s="61">
        <v>45719</v>
      </c>
      <c r="C1495" s="62" t="s">
        <v>27</v>
      </c>
      <c r="D1495" s="97">
        <v>1100</v>
      </c>
      <c r="E1495" s="62"/>
      <c r="F1495" s="70"/>
    </row>
    <row r="1496" spans="1:6" x14ac:dyDescent="0.2">
      <c r="A1496" s="110"/>
      <c r="B1496" s="61">
        <v>45720</v>
      </c>
      <c r="C1496" s="62" t="s">
        <v>28</v>
      </c>
      <c r="D1496" s="97">
        <v>1100</v>
      </c>
      <c r="E1496" s="62"/>
      <c r="F1496" s="70"/>
    </row>
    <row r="1497" spans="1:6" x14ac:dyDescent="0.2">
      <c r="A1497" s="110"/>
      <c r="B1497" s="61">
        <v>45721</v>
      </c>
      <c r="C1497" s="62" t="s">
        <v>29</v>
      </c>
      <c r="D1497" s="97">
        <v>1100</v>
      </c>
      <c r="E1497" s="62"/>
      <c r="F1497" s="70"/>
    </row>
    <row r="1498" spans="1:6" x14ac:dyDescent="0.2">
      <c r="A1498" s="110"/>
      <c r="B1498" s="61">
        <v>45722</v>
      </c>
      <c r="C1498" s="62" t="s">
        <v>30</v>
      </c>
      <c r="D1498" s="97">
        <v>1100</v>
      </c>
      <c r="E1498" s="62"/>
      <c r="F1498" s="70"/>
    </row>
    <row r="1499" spans="1:6" x14ac:dyDescent="0.2">
      <c r="A1499" s="110"/>
      <c r="B1499" s="61">
        <v>45723</v>
      </c>
      <c r="C1499" s="62" t="s">
        <v>31</v>
      </c>
      <c r="D1499" s="97">
        <v>1100</v>
      </c>
      <c r="E1499" s="62"/>
      <c r="F1499" s="70"/>
    </row>
    <row r="1500" spans="1:6" x14ac:dyDescent="0.2">
      <c r="A1500" s="110"/>
      <c r="B1500" s="61">
        <v>45724</v>
      </c>
      <c r="C1500" s="62" t="s">
        <v>32</v>
      </c>
      <c r="D1500" s="97">
        <v>1100</v>
      </c>
      <c r="E1500" s="62"/>
      <c r="F1500" s="70"/>
    </row>
    <row r="1501" spans="1:6" x14ac:dyDescent="0.2">
      <c r="A1501" s="110"/>
      <c r="B1501" s="61">
        <v>45725</v>
      </c>
      <c r="C1501" s="62" t="s">
        <v>33</v>
      </c>
      <c r="D1501" s="97">
        <v>1100</v>
      </c>
      <c r="E1501" s="62"/>
      <c r="F1501" s="70"/>
    </row>
    <row r="1502" spans="1:6" x14ac:dyDescent="0.2">
      <c r="A1502" s="110" t="s">
        <v>41</v>
      </c>
      <c r="B1502" s="61">
        <v>45726</v>
      </c>
      <c r="C1502" s="62" t="s">
        <v>27</v>
      </c>
      <c r="D1502" s="97">
        <v>1100</v>
      </c>
      <c r="E1502" s="62"/>
      <c r="F1502" s="70"/>
    </row>
    <row r="1503" spans="1:6" x14ac:dyDescent="0.2">
      <c r="A1503" s="110"/>
      <c r="B1503" s="61">
        <v>45727</v>
      </c>
      <c r="C1503" s="62" t="s">
        <v>28</v>
      </c>
      <c r="D1503" s="97">
        <v>1100</v>
      </c>
      <c r="E1503" s="62"/>
      <c r="F1503" s="70"/>
    </row>
    <row r="1504" spans="1:6" x14ac:dyDescent="0.2">
      <c r="A1504" s="110"/>
      <c r="B1504" s="61">
        <v>45728</v>
      </c>
      <c r="C1504" s="62" t="s">
        <v>29</v>
      </c>
      <c r="D1504" s="97">
        <v>1100</v>
      </c>
      <c r="E1504" s="62"/>
      <c r="F1504" s="70"/>
    </row>
    <row r="1505" spans="1:6" x14ac:dyDescent="0.2">
      <c r="A1505" s="110"/>
      <c r="B1505" s="61">
        <v>45729</v>
      </c>
      <c r="C1505" s="62" t="s">
        <v>30</v>
      </c>
      <c r="D1505" s="97"/>
      <c r="E1505" s="62">
        <v>1100</v>
      </c>
      <c r="F1505" s="70"/>
    </row>
    <row r="1506" spans="1:6" x14ac:dyDescent="0.2">
      <c r="A1506" s="110"/>
      <c r="B1506" s="61">
        <v>45730</v>
      </c>
      <c r="C1506" s="62" t="s">
        <v>31</v>
      </c>
      <c r="D1506" s="97">
        <v>1100</v>
      </c>
      <c r="E1506" s="62"/>
      <c r="F1506" s="70"/>
    </row>
    <row r="1507" spans="1:6" x14ac:dyDescent="0.2">
      <c r="A1507" s="110"/>
      <c r="B1507" s="61">
        <v>45731</v>
      </c>
      <c r="C1507" s="62" t="s">
        <v>32</v>
      </c>
      <c r="D1507" s="97">
        <v>1100</v>
      </c>
      <c r="E1507" s="62"/>
      <c r="F1507" s="70"/>
    </row>
    <row r="1508" spans="1:6" x14ac:dyDescent="0.2">
      <c r="A1508" s="110"/>
      <c r="B1508" s="61">
        <v>45732</v>
      </c>
      <c r="C1508" s="62" t="s">
        <v>33</v>
      </c>
      <c r="D1508" s="97">
        <v>1100</v>
      </c>
      <c r="E1508" s="62"/>
      <c r="F1508" s="70"/>
    </row>
    <row r="1509" spans="1:6" x14ac:dyDescent="0.2">
      <c r="A1509" s="110" t="s">
        <v>42</v>
      </c>
      <c r="B1509" s="61">
        <v>45733</v>
      </c>
      <c r="C1509" s="62" t="s">
        <v>27</v>
      </c>
      <c r="D1509" s="97">
        <v>1100</v>
      </c>
      <c r="E1509" s="62"/>
      <c r="F1509" s="70"/>
    </row>
    <row r="1510" spans="1:6" x14ac:dyDescent="0.2">
      <c r="A1510" s="110"/>
      <c r="B1510" s="61">
        <v>45734</v>
      </c>
      <c r="C1510" s="62" t="s">
        <v>28</v>
      </c>
      <c r="D1510" s="97"/>
      <c r="E1510" s="62">
        <v>1100</v>
      </c>
      <c r="F1510" s="70"/>
    </row>
    <row r="1511" spans="1:6" x14ac:dyDescent="0.2">
      <c r="A1511" s="110"/>
      <c r="B1511" s="61">
        <v>45735</v>
      </c>
      <c r="C1511" s="62" t="s">
        <v>29</v>
      </c>
      <c r="D1511" s="97">
        <v>1100</v>
      </c>
      <c r="E1511" s="62"/>
      <c r="F1511" s="70"/>
    </row>
    <row r="1512" spans="1:6" x14ac:dyDescent="0.2">
      <c r="A1512" s="110"/>
      <c r="B1512" s="61">
        <v>45736</v>
      </c>
      <c r="C1512" s="62" t="s">
        <v>30</v>
      </c>
      <c r="D1512" s="97"/>
      <c r="E1512" s="62">
        <v>1100</v>
      </c>
      <c r="F1512" s="70"/>
    </row>
    <row r="1513" spans="1:6" x14ac:dyDescent="0.2">
      <c r="A1513" s="110"/>
      <c r="B1513" s="61">
        <v>45737</v>
      </c>
      <c r="C1513" s="62" t="s">
        <v>31</v>
      </c>
      <c r="D1513" s="97">
        <v>1100</v>
      </c>
      <c r="E1513" s="62"/>
      <c r="F1513" s="70"/>
    </row>
    <row r="1514" spans="1:6" x14ac:dyDescent="0.2">
      <c r="A1514" s="110"/>
      <c r="B1514" s="61">
        <v>45738</v>
      </c>
      <c r="C1514" s="62" t="s">
        <v>32</v>
      </c>
      <c r="D1514" s="97">
        <v>1100</v>
      </c>
      <c r="E1514" s="62"/>
      <c r="F1514" s="70"/>
    </row>
    <row r="1515" spans="1:6" x14ac:dyDescent="0.2">
      <c r="A1515" s="110"/>
      <c r="B1515" s="61">
        <v>45739</v>
      </c>
      <c r="C1515" s="62" t="s">
        <v>33</v>
      </c>
      <c r="D1515" s="97">
        <v>1100</v>
      </c>
      <c r="E1515" s="62"/>
      <c r="F1515" s="70"/>
    </row>
    <row r="1516" spans="1:6" x14ac:dyDescent="0.2">
      <c r="A1516" s="110" t="s">
        <v>43</v>
      </c>
      <c r="B1516" s="61">
        <v>45740</v>
      </c>
      <c r="C1516" s="62" t="s">
        <v>27</v>
      </c>
      <c r="D1516" s="97">
        <v>1100</v>
      </c>
      <c r="E1516" s="62"/>
      <c r="F1516" s="70"/>
    </row>
    <row r="1517" spans="1:6" x14ac:dyDescent="0.2">
      <c r="A1517" s="110"/>
      <c r="B1517" s="61">
        <v>45741</v>
      </c>
      <c r="C1517" s="62" t="s">
        <v>28</v>
      </c>
      <c r="D1517" s="97">
        <v>1100</v>
      </c>
      <c r="E1517" s="62"/>
      <c r="F1517" s="70"/>
    </row>
    <row r="1518" spans="1:6" x14ac:dyDescent="0.2">
      <c r="A1518" s="110"/>
      <c r="B1518" s="61">
        <v>45742</v>
      </c>
      <c r="C1518" s="62" t="s">
        <v>29</v>
      </c>
      <c r="D1518" s="97">
        <v>1100</v>
      </c>
      <c r="E1518" s="62"/>
      <c r="F1518" s="70"/>
    </row>
    <row r="1519" spans="1:6" x14ac:dyDescent="0.2">
      <c r="A1519" s="110"/>
      <c r="B1519" s="61">
        <v>45743</v>
      </c>
      <c r="C1519" s="62" t="s">
        <v>30</v>
      </c>
      <c r="D1519" s="97">
        <v>1100</v>
      </c>
      <c r="E1519" s="62"/>
      <c r="F1519" s="70"/>
    </row>
    <row r="1520" spans="1:6" x14ac:dyDescent="0.2">
      <c r="A1520" s="110"/>
      <c r="B1520" s="61">
        <v>45744</v>
      </c>
      <c r="C1520" s="62" t="s">
        <v>31</v>
      </c>
      <c r="D1520" s="97">
        <v>1100</v>
      </c>
      <c r="E1520" s="62"/>
      <c r="F1520" s="70"/>
    </row>
    <row r="1521" spans="1:6" x14ac:dyDescent="0.2">
      <c r="A1521" s="110"/>
      <c r="B1521" s="61">
        <v>45745</v>
      </c>
      <c r="C1521" s="62" t="s">
        <v>32</v>
      </c>
      <c r="D1521" s="97">
        <v>1100</v>
      </c>
      <c r="E1521" s="62"/>
      <c r="F1521" s="70"/>
    </row>
    <row r="1522" spans="1:6" x14ac:dyDescent="0.2">
      <c r="A1522" s="110"/>
      <c r="B1522" s="61">
        <v>45746</v>
      </c>
      <c r="C1522" s="62" t="s">
        <v>33</v>
      </c>
      <c r="D1522" s="97">
        <v>1100</v>
      </c>
      <c r="E1522" s="62"/>
      <c r="F1522" s="70"/>
    </row>
    <row r="1523" spans="1:6" x14ac:dyDescent="0.2">
      <c r="A1523" s="110" t="s">
        <v>44</v>
      </c>
      <c r="B1523" s="61">
        <v>45747</v>
      </c>
      <c r="C1523" s="62" t="s">
        <v>27</v>
      </c>
      <c r="D1523" s="97"/>
      <c r="E1523" s="62">
        <v>1100</v>
      </c>
      <c r="F1523" s="70"/>
    </row>
    <row r="1524" spans="1:6" x14ac:dyDescent="0.2">
      <c r="A1524" s="110"/>
      <c r="B1524" s="61">
        <v>45748</v>
      </c>
      <c r="C1524" s="62" t="s">
        <v>28</v>
      </c>
      <c r="D1524" s="97">
        <v>1100</v>
      </c>
      <c r="E1524" s="62"/>
      <c r="F1524" s="70"/>
    </row>
    <row r="1525" spans="1:6" x14ac:dyDescent="0.2">
      <c r="A1525" s="110"/>
      <c r="B1525" s="61">
        <v>45749</v>
      </c>
      <c r="C1525" s="62" t="s">
        <v>29</v>
      </c>
      <c r="D1525" s="97">
        <v>1100</v>
      </c>
      <c r="E1525" s="62"/>
      <c r="F1525" s="70"/>
    </row>
    <row r="1526" spans="1:6" x14ac:dyDescent="0.2">
      <c r="A1526" s="110"/>
      <c r="B1526" s="61">
        <v>45750</v>
      </c>
      <c r="C1526" s="62" t="s">
        <v>30</v>
      </c>
      <c r="D1526" s="97">
        <v>1100</v>
      </c>
      <c r="E1526" s="62"/>
      <c r="F1526" s="70"/>
    </row>
    <row r="1527" spans="1:6" x14ac:dyDescent="0.2">
      <c r="A1527" s="110"/>
      <c r="B1527" s="61">
        <v>45751</v>
      </c>
      <c r="C1527" s="62" t="s">
        <v>31</v>
      </c>
      <c r="D1527" s="97">
        <v>1100</v>
      </c>
      <c r="E1527" s="62"/>
      <c r="F1527" s="70"/>
    </row>
    <row r="1528" spans="1:6" x14ac:dyDescent="0.2">
      <c r="A1528" s="110"/>
      <c r="B1528" s="61">
        <v>45752</v>
      </c>
      <c r="C1528" s="62" t="s">
        <v>32</v>
      </c>
      <c r="D1528" s="97">
        <v>1100</v>
      </c>
      <c r="E1528" s="62"/>
      <c r="F1528" s="70"/>
    </row>
    <row r="1529" spans="1:6" x14ac:dyDescent="0.2">
      <c r="A1529" s="110"/>
      <c r="B1529" s="61">
        <v>45753</v>
      </c>
      <c r="C1529" s="62" t="s">
        <v>33</v>
      </c>
      <c r="D1529" s="97">
        <v>1100</v>
      </c>
      <c r="E1529" s="62"/>
      <c r="F1529" s="70"/>
    </row>
    <row r="1530" spans="1:6" x14ac:dyDescent="0.2">
      <c r="A1530" s="110" t="s">
        <v>45</v>
      </c>
      <c r="B1530" s="61">
        <v>45754</v>
      </c>
      <c r="C1530" s="62" t="s">
        <v>27</v>
      </c>
      <c r="D1530" s="97">
        <v>1100</v>
      </c>
      <c r="E1530" s="62"/>
      <c r="F1530" s="81"/>
    </row>
    <row r="1531" spans="1:6" x14ac:dyDescent="0.2">
      <c r="A1531" s="110"/>
      <c r="B1531" s="61">
        <v>45755</v>
      </c>
      <c r="C1531" s="62" t="s">
        <v>28</v>
      </c>
      <c r="D1531" s="97">
        <v>1100</v>
      </c>
      <c r="E1531" s="62"/>
      <c r="F1531" s="81"/>
    </row>
    <row r="1532" spans="1:6" x14ac:dyDescent="0.2">
      <c r="A1532" s="110"/>
      <c r="B1532" s="61">
        <v>45756</v>
      </c>
      <c r="C1532" s="62" t="s">
        <v>29</v>
      </c>
      <c r="D1532" s="97">
        <v>1100</v>
      </c>
      <c r="E1532" s="62"/>
      <c r="F1532" s="81"/>
    </row>
    <row r="1533" spans="1:6" x14ac:dyDescent="0.2">
      <c r="A1533" s="110"/>
      <c r="B1533" s="61">
        <v>45757</v>
      </c>
      <c r="C1533" s="62" t="s">
        <v>30</v>
      </c>
      <c r="D1533" s="97">
        <v>1100</v>
      </c>
      <c r="E1533" s="62"/>
      <c r="F1533" s="81"/>
    </row>
    <row r="1534" spans="1:6" x14ac:dyDescent="0.2">
      <c r="A1534" s="110"/>
      <c r="B1534" s="61">
        <v>45758</v>
      </c>
      <c r="C1534" s="62" t="s">
        <v>31</v>
      </c>
      <c r="D1534" s="97">
        <v>1100</v>
      </c>
      <c r="E1534" s="62"/>
      <c r="F1534" s="81"/>
    </row>
    <row r="1535" spans="1:6" x14ac:dyDescent="0.2">
      <c r="A1535" s="110"/>
      <c r="B1535" s="61">
        <v>45759</v>
      </c>
      <c r="C1535" s="62" t="s">
        <v>32</v>
      </c>
      <c r="D1535" s="97">
        <v>1100</v>
      </c>
      <c r="E1535" s="62"/>
      <c r="F1535" s="81"/>
    </row>
    <row r="1536" spans="1:6" x14ac:dyDescent="0.2">
      <c r="A1536" s="110"/>
      <c r="B1536" s="61">
        <v>45760</v>
      </c>
      <c r="C1536" s="62" t="s">
        <v>33</v>
      </c>
      <c r="D1536" s="97">
        <v>1100</v>
      </c>
      <c r="E1536" s="62"/>
      <c r="F1536" s="81"/>
    </row>
    <row r="1537" spans="1:6" x14ac:dyDescent="0.2">
      <c r="A1537" s="110" t="s">
        <v>46</v>
      </c>
      <c r="B1537" s="61">
        <v>45761</v>
      </c>
      <c r="C1537" s="62" t="s">
        <v>27</v>
      </c>
      <c r="D1537" s="97">
        <v>1100</v>
      </c>
      <c r="E1537" s="62"/>
      <c r="F1537" s="81"/>
    </row>
    <row r="1538" spans="1:6" x14ac:dyDescent="0.2">
      <c r="A1538" s="110"/>
      <c r="B1538" s="61">
        <v>45762</v>
      </c>
      <c r="C1538" s="62" t="s">
        <v>28</v>
      </c>
      <c r="D1538" s="97">
        <v>1100</v>
      </c>
      <c r="E1538" s="62"/>
      <c r="F1538" s="81"/>
    </row>
    <row r="1539" spans="1:6" x14ac:dyDescent="0.2">
      <c r="A1539" s="110"/>
      <c r="B1539" s="61">
        <v>45763</v>
      </c>
      <c r="C1539" s="62" t="s">
        <v>29</v>
      </c>
      <c r="D1539" s="97">
        <v>1100</v>
      </c>
      <c r="E1539" s="62"/>
      <c r="F1539" s="81"/>
    </row>
    <row r="1540" spans="1:6" x14ac:dyDescent="0.2">
      <c r="A1540" s="110"/>
      <c r="B1540" s="61">
        <v>45764</v>
      </c>
      <c r="C1540" s="62" t="s">
        <v>30</v>
      </c>
      <c r="D1540" s="97">
        <v>1100</v>
      </c>
      <c r="E1540" s="62"/>
      <c r="F1540" s="81"/>
    </row>
    <row r="1541" spans="1:6" x14ac:dyDescent="0.2">
      <c r="A1541" s="110"/>
      <c r="B1541" s="61">
        <v>45765</v>
      </c>
      <c r="C1541" s="62" t="s">
        <v>31</v>
      </c>
      <c r="D1541" s="97">
        <v>1100</v>
      </c>
      <c r="E1541" s="62"/>
      <c r="F1541" s="81"/>
    </row>
    <row r="1542" spans="1:6" x14ac:dyDescent="0.2">
      <c r="A1542" s="110"/>
      <c r="B1542" s="61">
        <v>45766</v>
      </c>
      <c r="C1542" s="62" t="s">
        <v>32</v>
      </c>
      <c r="D1542" s="97">
        <v>1100</v>
      </c>
      <c r="E1542" s="62"/>
      <c r="F1542" s="81"/>
    </row>
    <row r="1543" spans="1:6" x14ac:dyDescent="0.2">
      <c r="A1543" s="110"/>
      <c r="B1543" s="61">
        <v>45767</v>
      </c>
      <c r="C1543" s="62" t="s">
        <v>33</v>
      </c>
      <c r="D1543" s="97">
        <v>1100</v>
      </c>
      <c r="E1543" s="62"/>
      <c r="F1543" s="81"/>
    </row>
    <row r="1544" spans="1:6" x14ac:dyDescent="0.2">
      <c r="A1544" s="110" t="s">
        <v>47</v>
      </c>
      <c r="B1544" s="61">
        <v>45768</v>
      </c>
      <c r="C1544" s="62" t="s">
        <v>27</v>
      </c>
      <c r="D1544" s="97">
        <v>1100</v>
      </c>
      <c r="E1544" s="62"/>
      <c r="F1544" s="81"/>
    </row>
    <row r="1545" spans="1:6" x14ac:dyDescent="0.2">
      <c r="A1545" s="110"/>
      <c r="B1545" s="61">
        <v>45769</v>
      </c>
      <c r="C1545" s="62" t="s">
        <v>28</v>
      </c>
      <c r="D1545" s="97">
        <v>1100</v>
      </c>
      <c r="E1545" s="62"/>
      <c r="F1545" s="81"/>
    </row>
    <row r="1546" spans="1:6" x14ac:dyDescent="0.2">
      <c r="A1546" s="110"/>
      <c r="B1546" s="61">
        <v>45770</v>
      </c>
      <c r="C1546" s="62" t="s">
        <v>29</v>
      </c>
      <c r="D1546" s="97">
        <v>1100</v>
      </c>
      <c r="E1546" s="62"/>
      <c r="F1546" s="81"/>
    </row>
    <row r="1547" spans="1:6" x14ac:dyDescent="0.2">
      <c r="A1547" s="110"/>
      <c r="B1547" s="61">
        <v>45771</v>
      </c>
      <c r="C1547" s="62" t="s">
        <v>30</v>
      </c>
      <c r="D1547" s="97">
        <v>1100</v>
      </c>
      <c r="E1547" s="62"/>
      <c r="F1547" s="81"/>
    </row>
    <row r="1548" spans="1:6" x14ac:dyDescent="0.2">
      <c r="A1548" s="110"/>
      <c r="B1548" s="61">
        <v>45772</v>
      </c>
      <c r="C1548" s="62" t="s">
        <v>31</v>
      </c>
      <c r="D1548" s="97">
        <v>1100</v>
      </c>
      <c r="E1548" s="62"/>
      <c r="F1548" s="81"/>
    </row>
    <row r="1549" spans="1:6" x14ac:dyDescent="0.2">
      <c r="A1549" s="110"/>
      <c r="B1549" s="61">
        <v>45773</v>
      </c>
      <c r="C1549" s="62" t="s">
        <v>32</v>
      </c>
      <c r="D1549" s="97">
        <v>1100</v>
      </c>
      <c r="E1549" s="62"/>
      <c r="F1549" s="81"/>
    </row>
    <row r="1550" spans="1:6" x14ac:dyDescent="0.2">
      <c r="A1550" s="110"/>
      <c r="B1550" s="61">
        <v>45774</v>
      </c>
      <c r="C1550" s="62" t="s">
        <v>33</v>
      </c>
      <c r="D1550" s="97">
        <v>1100</v>
      </c>
      <c r="E1550" s="62"/>
      <c r="F1550" s="81"/>
    </row>
    <row r="1551" spans="1:6" x14ac:dyDescent="0.2">
      <c r="A1551" s="110" t="s">
        <v>48</v>
      </c>
      <c r="B1551" s="61">
        <v>45775</v>
      </c>
      <c r="C1551" s="62" t="s">
        <v>27</v>
      </c>
      <c r="D1551" s="97">
        <v>1100</v>
      </c>
      <c r="E1551" s="62"/>
      <c r="F1551" s="81"/>
    </row>
    <row r="1552" spans="1:6" x14ac:dyDescent="0.2">
      <c r="A1552" s="110"/>
      <c r="B1552" s="61">
        <v>45776</v>
      </c>
      <c r="C1552" s="62" t="s">
        <v>28</v>
      </c>
      <c r="D1552" s="97">
        <v>1100</v>
      </c>
      <c r="E1552" s="62"/>
      <c r="F1552" s="81"/>
    </row>
    <row r="1553" spans="1:6" x14ac:dyDescent="0.2">
      <c r="A1553" s="110"/>
      <c r="B1553" s="61">
        <v>45777</v>
      </c>
      <c r="C1553" s="62" t="s">
        <v>29</v>
      </c>
      <c r="D1553" s="97">
        <v>1100</v>
      </c>
      <c r="E1553" s="62"/>
      <c r="F1553" s="81"/>
    </row>
    <row r="1554" spans="1:6" x14ac:dyDescent="0.2">
      <c r="A1554" s="110"/>
      <c r="B1554" s="61">
        <v>45778</v>
      </c>
      <c r="C1554" s="62" t="s">
        <v>30</v>
      </c>
      <c r="D1554" s="97">
        <v>1100</v>
      </c>
      <c r="E1554" s="62"/>
      <c r="F1554" s="81"/>
    </row>
    <row r="1555" spans="1:6" x14ac:dyDescent="0.2">
      <c r="A1555" s="110"/>
      <c r="B1555" s="61">
        <v>45779</v>
      </c>
      <c r="C1555" s="62" t="s">
        <v>31</v>
      </c>
      <c r="D1555" s="97">
        <v>1100</v>
      </c>
      <c r="E1555" s="62"/>
      <c r="F1555" s="81"/>
    </row>
    <row r="1556" spans="1:6" x14ac:dyDescent="0.2">
      <c r="A1556" s="110"/>
      <c r="B1556" s="61">
        <v>45780</v>
      </c>
      <c r="C1556" s="62" t="s">
        <v>32</v>
      </c>
      <c r="D1556" s="97">
        <v>1100</v>
      </c>
      <c r="E1556" s="62"/>
      <c r="F1556" s="81"/>
    </row>
    <row r="1557" spans="1:6" x14ac:dyDescent="0.2">
      <c r="A1557" s="110"/>
      <c r="B1557" s="61">
        <v>45781</v>
      </c>
      <c r="C1557" s="62" t="s">
        <v>33</v>
      </c>
      <c r="D1557" s="97">
        <v>1100</v>
      </c>
      <c r="E1557" s="62"/>
      <c r="F1557" s="81"/>
    </row>
    <row r="1558" spans="1:6" x14ac:dyDescent="0.2">
      <c r="A1558" s="110" t="s">
        <v>49</v>
      </c>
      <c r="B1558" s="61">
        <v>45782</v>
      </c>
      <c r="C1558" s="62" t="s">
        <v>27</v>
      </c>
      <c r="D1558" s="97">
        <v>1100</v>
      </c>
      <c r="E1558" s="62"/>
      <c r="F1558" s="70"/>
    </row>
    <row r="1559" spans="1:6" x14ac:dyDescent="0.2">
      <c r="A1559" s="110"/>
      <c r="B1559" s="61">
        <v>45783</v>
      </c>
      <c r="C1559" s="62" t="s">
        <v>28</v>
      </c>
      <c r="D1559" s="97">
        <v>1100</v>
      </c>
      <c r="E1559" s="62"/>
      <c r="F1559" s="70"/>
    </row>
    <row r="1560" spans="1:6" x14ac:dyDescent="0.2">
      <c r="A1560" s="110"/>
      <c r="B1560" s="61">
        <v>45784</v>
      </c>
      <c r="C1560" s="62" t="s">
        <v>29</v>
      </c>
      <c r="D1560" s="97">
        <v>1100</v>
      </c>
      <c r="E1560" s="62"/>
      <c r="F1560" s="70"/>
    </row>
    <row r="1561" spans="1:6" x14ac:dyDescent="0.2">
      <c r="A1561" s="110"/>
      <c r="B1561" s="61">
        <v>45785</v>
      </c>
      <c r="C1561" s="62" t="s">
        <v>30</v>
      </c>
      <c r="D1561" s="97">
        <v>1100</v>
      </c>
      <c r="E1561" s="62"/>
      <c r="F1561" s="70"/>
    </row>
    <row r="1562" spans="1:6" x14ac:dyDescent="0.2">
      <c r="A1562" s="110"/>
      <c r="B1562" s="61">
        <v>45786</v>
      </c>
      <c r="C1562" s="62" t="s">
        <v>31</v>
      </c>
      <c r="D1562" s="97">
        <v>1100</v>
      </c>
      <c r="E1562" s="62"/>
      <c r="F1562" s="70"/>
    </row>
    <row r="1563" spans="1:6" x14ac:dyDescent="0.2">
      <c r="A1563" s="110"/>
      <c r="B1563" s="61">
        <v>45787</v>
      </c>
      <c r="C1563" s="62" t="s">
        <v>32</v>
      </c>
      <c r="D1563" s="97">
        <v>1100</v>
      </c>
      <c r="E1563" s="62"/>
      <c r="F1563" s="70"/>
    </row>
    <row r="1564" spans="1:6" x14ac:dyDescent="0.2">
      <c r="A1564" s="110"/>
      <c r="B1564" s="61">
        <v>45788</v>
      </c>
      <c r="C1564" s="62" t="s">
        <v>33</v>
      </c>
      <c r="D1564" s="97">
        <v>1100</v>
      </c>
      <c r="E1564" s="62"/>
      <c r="F1564" s="70"/>
    </row>
    <row r="1565" spans="1:6" x14ac:dyDescent="0.2">
      <c r="A1565" s="110" t="s">
        <v>50</v>
      </c>
      <c r="B1565" s="61">
        <v>45789</v>
      </c>
      <c r="C1565" s="62" t="s">
        <v>27</v>
      </c>
      <c r="D1565" s="97">
        <v>1100</v>
      </c>
      <c r="E1565" s="62"/>
      <c r="F1565" s="70"/>
    </row>
    <row r="1566" spans="1:6" x14ac:dyDescent="0.2">
      <c r="A1566" s="110"/>
      <c r="B1566" s="61">
        <v>45790</v>
      </c>
      <c r="C1566" s="62" t="s">
        <v>28</v>
      </c>
      <c r="D1566" s="97">
        <v>1100</v>
      </c>
      <c r="E1566" s="62"/>
      <c r="F1566" s="70"/>
    </row>
    <row r="1567" spans="1:6" x14ac:dyDescent="0.2">
      <c r="A1567" s="110"/>
      <c r="B1567" s="61">
        <v>45791</v>
      </c>
      <c r="C1567" s="62" t="s">
        <v>29</v>
      </c>
      <c r="D1567" s="97">
        <v>1100</v>
      </c>
      <c r="E1567" s="62"/>
      <c r="F1567" s="70"/>
    </row>
    <row r="1568" spans="1:6" x14ac:dyDescent="0.2">
      <c r="A1568" s="110"/>
      <c r="B1568" s="61">
        <v>45792</v>
      </c>
      <c r="C1568" s="62" t="s">
        <v>30</v>
      </c>
      <c r="D1568" s="97">
        <v>1100</v>
      </c>
      <c r="E1568" s="62"/>
      <c r="F1568" s="70"/>
    </row>
    <row r="1569" spans="1:6" x14ac:dyDescent="0.2">
      <c r="A1569" s="110"/>
      <c r="B1569" s="61">
        <v>45793</v>
      </c>
      <c r="C1569" s="62" t="s">
        <v>31</v>
      </c>
      <c r="D1569" s="97">
        <v>1100</v>
      </c>
      <c r="E1569" s="62"/>
      <c r="F1569" s="70"/>
    </row>
    <row r="1570" spans="1:6" x14ac:dyDescent="0.2">
      <c r="A1570" s="110"/>
      <c r="B1570" s="61">
        <v>45794</v>
      </c>
      <c r="C1570" s="62" t="s">
        <v>32</v>
      </c>
      <c r="D1570" s="97">
        <v>1100</v>
      </c>
      <c r="E1570" s="62"/>
      <c r="F1570" s="70"/>
    </row>
    <row r="1571" spans="1:6" x14ac:dyDescent="0.2">
      <c r="A1571" s="110"/>
      <c r="B1571" s="61">
        <v>45795</v>
      </c>
      <c r="C1571" s="62" t="s">
        <v>33</v>
      </c>
      <c r="D1571" s="97">
        <v>1100</v>
      </c>
      <c r="E1571" s="62"/>
      <c r="F1571" s="70"/>
    </row>
    <row r="1572" spans="1:6" x14ac:dyDescent="0.2">
      <c r="A1572" s="110" t="s">
        <v>51</v>
      </c>
      <c r="B1572" s="61">
        <v>45796</v>
      </c>
      <c r="C1572" s="62" t="s">
        <v>27</v>
      </c>
      <c r="D1572" s="97">
        <v>1100</v>
      </c>
      <c r="E1572" s="62"/>
      <c r="F1572" s="70"/>
    </row>
    <row r="1573" spans="1:6" x14ac:dyDescent="0.2">
      <c r="A1573" s="110"/>
      <c r="B1573" s="61">
        <v>45797</v>
      </c>
      <c r="C1573" s="62" t="s">
        <v>28</v>
      </c>
      <c r="D1573" s="97">
        <v>1100</v>
      </c>
      <c r="E1573" s="62"/>
      <c r="F1573" s="70"/>
    </row>
    <row r="1574" spans="1:6" x14ac:dyDescent="0.2">
      <c r="A1574" s="110"/>
      <c r="B1574" s="61">
        <v>45798</v>
      </c>
      <c r="C1574" s="62" t="s">
        <v>29</v>
      </c>
      <c r="D1574" s="97">
        <v>1100</v>
      </c>
      <c r="E1574" s="62"/>
      <c r="F1574" s="70"/>
    </row>
    <row r="1575" spans="1:6" x14ac:dyDescent="0.2">
      <c r="A1575" s="110"/>
      <c r="B1575" s="61">
        <v>45799</v>
      </c>
      <c r="C1575" s="62" t="s">
        <v>30</v>
      </c>
      <c r="D1575" s="97"/>
      <c r="E1575" s="62">
        <v>1100</v>
      </c>
      <c r="F1575" s="70"/>
    </row>
    <row r="1576" spans="1:6" x14ac:dyDescent="0.2">
      <c r="A1576" s="110"/>
      <c r="B1576" s="61">
        <v>45800</v>
      </c>
      <c r="C1576" s="62" t="s">
        <v>31</v>
      </c>
      <c r="D1576" s="97">
        <v>1100</v>
      </c>
      <c r="E1576" s="62"/>
      <c r="F1576" s="70"/>
    </row>
    <row r="1577" spans="1:6" x14ac:dyDescent="0.2">
      <c r="A1577" s="110"/>
      <c r="B1577" s="61">
        <v>45801</v>
      </c>
      <c r="C1577" s="62" t="s">
        <v>32</v>
      </c>
      <c r="D1577" s="97">
        <v>1100</v>
      </c>
      <c r="E1577" s="62"/>
      <c r="F1577" s="70"/>
    </row>
    <row r="1578" spans="1:6" x14ac:dyDescent="0.2">
      <c r="A1578" s="110"/>
      <c r="B1578" s="61">
        <v>45802</v>
      </c>
      <c r="C1578" s="62" t="s">
        <v>33</v>
      </c>
      <c r="D1578" s="97">
        <v>1100</v>
      </c>
      <c r="E1578" s="62"/>
      <c r="F1578" s="70"/>
    </row>
    <row r="1579" spans="1:6" x14ac:dyDescent="0.2">
      <c r="A1579" s="110" t="s">
        <v>52</v>
      </c>
      <c r="B1579" s="61">
        <v>45803</v>
      </c>
      <c r="C1579" s="62" t="s">
        <v>27</v>
      </c>
      <c r="D1579" s="97">
        <v>1100</v>
      </c>
      <c r="E1579" s="62"/>
      <c r="F1579" s="70"/>
    </row>
    <row r="1580" spans="1:6" x14ac:dyDescent="0.2">
      <c r="A1580" s="110"/>
      <c r="B1580" s="61">
        <v>45804</v>
      </c>
      <c r="C1580" s="62" t="s">
        <v>28</v>
      </c>
      <c r="D1580" s="97">
        <v>1100</v>
      </c>
      <c r="E1580" s="62"/>
      <c r="F1580" s="70"/>
    </row>
    <row r="1581" spans="1:6" x14ac:dyDescent="0.2">
      <c r="A1581" s="110"/>
      <c r="B1581" s="61">
        <v>45805</v>
      </c>
      <c r="C1581" s="62" t="s">
        <v>29</v>
      </c>
      <c r="D1581" s="97"/>
      <c r="E1581" s="62">
        <v>1100</v>
      </c>
      <c r="F1581" s="70"/>
    </row>
    <row r="1582" spans="1:6" x14ac:dyDescent="0.2">
      <c r="A1582" s="110"/>
      <c r="B1582" s="61">
        <v>45806</v>
      </c>
      <c r="C1582" s="62" t="s">
        <v>30</v>
      </c>
      <c r="D1582" s="97">
        <v>1100</v>
      </c>
      <c r="E1582" s="62"/>
      <c r="F1582" s="70"/>
    </row>
    <row r="1583" spans="1:6" x14ac:dyDescent="0.2">
      <c r="A1583" s="110"/>
      <c r="B1583" s="61">
        <v>45807</v>
      </c>
      <c r="C1583" s="62" t="s">
        <v>31</v>
      </c>
      <c r="D1583" s="97"/>
      <c r="E1583" s="62">
        <v>1100</v>
      </c>
      <c r="F1583" s="70"/>
    </row>
    <row r="1584" spans="1:6" x14ac:dyDescent="0.2">
      <c r="A1584" s="110"/>
      <c r="B1584" s="61">
        <v>45808</v>
      </c>
      <c r="C1584" s="62" t="s">
        <v>32</v>
      </c>
      <c r="D1584" s="97">
        <v>1100</v>
      </c>
      <c r="E1584" s="62"/>
      <c r="F1584" s="70"/>
    </row>
    <row r="1585" spans="1:6" x14ac:dyDescent="0.2">
      <c r="A1585" s="110"/>
      <c r="B1585" s="61">
        <v>45809</v>
      </c>
      <c r="C1585" s="62" t="s">
        <v>33</v>
      </c>
      <c r="D1585" s="97">
        <v>1100</v>
      </c>
      <c r="E1585" s="62"/>
      <c r="F1585" s="70"/>
    </row>
    <row r="1586" spans="1:6" x14ac:dyDescent="0.2">
      <c r="A1586" s="110" t="s">
        <v>53</v>
      </c>
      <c r="B1586" s="61">
        <v>45810</v>
      </c>
      <c r="C1586" s="62" t="s">
        <v>27</v>
      </c>
      <c r="D1586" s="97"/>
      <c r="E1586" s="62"/>
    </row>
    <row r="1587" spans="1:6" x14ac:dyDescent="0.2">
      <c r="A1587" s="110"/>
      <c r="B1587" s="61">
        <v>45811</v>
      </c>
      <c r="C1587" s="62" t="s">
        <v>28</v>
      </c>
      <c r="D1587" s="97"/>
      <c r="E1587" s="62"/>
    </row>
    <row r="1588" spans="1:6" x14ac:dyDescent="0.2">
      <c r="A1588" s="110"/>
      <c r="B1588" s="61">
        <v>45812</v>
      </c>
      <c r="C1588" s="62" t="s">
        <v>29</v>
      </c>
      <c r="D1588" s="97"/>
      <c r="E1588" s="62"/>
    </row>
    <row r="1589" spans="1:6" x14ac:dyDescent="0.2">
      <c r="A1589" s="110"/>
      <c r="B1589" s="61">
        <v>45813</v>
      </c>
      <c r="C1589" s="62" t="s">
        <v>30</v>
      </c>
      <c r="D1589" s="97"/>
      <c r="E1589" s="62"/>
    </row>
    <row r="1590" spans="1:6" x14ac:dyDescent="0.2">
      <c r="A1590" s="110"/>
      <c r="B1590" s="61">
        <v>45814</v>
      </c>
      <c r="C1590" s="62" t="s">
        <v>31</v>
      </c>
      <c r="D1590" s="97"/>
      <c r="E1590" s="62"/>
    </row>
    <row r="1591" spans="1:6" x14ac:dyDescent="0.2">
      <c r="A1591" s="110"/>
      <c r="B1591" s="61">
        <v>45815</v>
      </c>
      <c r="C1591" s="62" t="s">
        <v>32</v>
      </c>
      <c r="D1591" s="97"/>
      <c r="E1591" s="62"/>
    </row>
    <row r="1592" spans="1:6" x14ac:dyDescent="0.2">
      <c r="A1592" s="110"/>
      <c r="B1592" s="61">
        <v>45816</v>
      </c>
      <c r="C1592" s="62" t="s">
        <v>33</v>
      </c>
      <c r="D1592" s="97"/>
      <c r="E1592" s="62"/>
    </row>
    <row r="1593" spans="1:6" x14ac:dyDescent="0.2">
      <c r="A1593" s="110" t="s">
        <v>54</v>
      </c>
      <c r="B1593" s="61">
        <v>45817</v>
      </c>
      <c r="C1593" s="62" t="s">
        <v>27</v>
      </c>
      <c r="D1593" s="97"/>
      <c r="E1593" s="62"/>
    </row>
    <row r="1594" spans="1:6" x14ac:dyDescent="0.2">
      <c r="A1594" s="110"/>
      <c r="B1594" s="61">
        <v>45818</v>
      </c>
      <c r="C1594" s="62" t="s">
        <v>28</v>
      </c>
      <c r="D1594" s="97"/>
      <c r="E1594" s="62"/>
    </row>
    <row r="1595" spans="1:6" x14ac:dyDescent="0.2">
      <c r="A1595" s="110"/>
      <c r="B1595" s="61">
        <v>45819</v>
      </c>
      <c r="C1595" s="62" t="s">
        <v>29</v>
      </c>
      <c r="D1595" s="97"/>
      <c r="E1595" s="62"/>
    </row>
    <row r="1596" spans="1:6" x14ac:dyDescent="0.2">
      <c r="A1596" s="110"/>
      <c r="B1596" s="61">
        <v>45820</v>
      </c>
      <c r="C1596" s="62" t="s">
        <v>30</v>
      </c>
      <c r="D1596" s="97"/>
      <c r="E1596" s="62"/>
    </row>
    <row r="1597" spans="1:6" x14ac:dyDescent="0.2">
      <c r="A1597" s="110"/>
      <c r="B1597" s="61">
        <v>45821</v>
      </c>
      <c r="C1597" s="62" t="s">
        <v>31</v>
      </c>
      <c r="D1597" s="97"/>
      <c r="E1597" s="62"/>
    </row>
    <row r="1598" spans="1:6" x14ac:dyDescent="0.2">
      <c r="A1598" s="110"/>
      <c r="B1598" s="61">
        <v>45822</v>
      </c>
      <c r="C1598" s="62" t="s">
        <v>32</v>
      </c>
      <c r="D1598" s="97"/>
      <c r="E1598" s="62"/>
    </row>
    <row r="1599" spans="1:6" x14ac:dyDescent="0.2">
      <c r="A1599" s="110"/>
      <c r="B1599" s="61">
        <v>45823</v>
      </c>
      <c r="C1599" s="62" t="s">
        <v>33</v>
      </c>
      <c r="D1599" s="97"/>
      <c r="E1599" s="62"/>
    </row>
    <row r="1600" spans="1:6" x14ac:dyDescent="0.2">
      <c r="A1600" s="110" t="s">
        <v>55</v>
      </c>
      <c r="B1600" s="61">
        <v>45824</v>
      </c>
      <c r="C1600" s="62" t="s">
        <v>27</v>
      </c>
      <c r="D1600" s="97"/>
      <c r="E1600" s="62"/>
    </row>
    <row r="1601" spans="1:5" x14ac:dyDescent="0.2">
      <c r="A1601" s="110"/>
      <c r="B1601" s="61">
        <v>45825</v>
      </c>
      <c r="C1601" s="62" t="s">
        <v>28</v>
      </c>
      <c r="D1601" s="97"/>
      <c r="E1601" s="62"/>
    </row>
    <row r="1602" spans="1:5" x14ac:dyDescent="0.2">
      <c r="A1602" s="110"/>
      <c r="B1602" s="61">
        <v>45826</v>
      </c>
      <c r="C1602" s="62" t="s">
        <v>29</v>
      </c>
      <c r="D1602" s="97"/>
      <c r="E1602" s="62"/>
    </row>
    <row r="1603" spans="1:5" x14ac:dyDescent="0.2">
      <c r="A1603" s="110"/>
      <c r="B1603" s="61">
        <v>45827</v>
      </c>
      <c r="C1603" s="62" t="s">
        <v>30</v>
      </c>
      <c r="D1603" s="97"/>
      <c r="E1603" s="62"/>
    </row>
    <row r="1604" spans="1:5" x14ac:dyDescent="0.2">
      <c r="A1604" s="110"/>
      <c r="B1604" s="61">
        <v>45828</v>
      </c>
      <c r="C1604" s="62" t="s">
        <v>31</v>
      </c>
      <c r="D1604" s="97"/>
      <c r="E1604" s="62"/>
    </row>
    <row r="1605" spans="1:5" x14ac:dyDescent="0.2">
      <c r="A1605" s="110"/>
      <c r="B1605" s="61">
        <v>45829</v>
      </c>
      <c r="C1605" s="62" t="s">
        <v>32</v>
      </c>
      <c r="D1605" s="97"/>
      <c r="E1605" s="62"/>
    </row>
    <row r="1606" spans="1:5" x14ac:dyDescent="0.2">
      <c r="A1606" s="110"/>
      <c r="B1606" s="61">
        <v>45830</v>
      </c>
      <c r="C1606" s="62" t="s">
        <v>33</v>
      </c>
      <c r="D1606" s="97"/>
      <c r="E1606" s="62"/>
    </row>
    <row r="1607" spans="1:5" x14ac:dyDescent="0.2">
      <c r="A1607" s="110" t="s">
        <v>56</v>
      </c>
      <c r="B1607" s="61">
        <v>45831</v>
      </c>
      <c r="C1607" s="62" t="s">
        <v>27</v>
      </c>
      <c r="D1607" s="97"/>
      <c r="E1607" s="62"/>
    </row>
    <row r="1608" spans="1:5" x14ac:dyDescent="0.2">
      <c r="A1608" s="110"/>
      <c r="B1608" s="61">
        <v>45832</v>
      </c>
      <c r="C1608" s="62" t="s">
        <v>28</v>
      </c>
      <c r="D1608" s="97"/>
      <c r="E1608" s="62"/>
    </row>
    <row r="1609" spans="1:5" x14ac:dyDescent="0.2">
      <c r="A1609" s="110"/>
      <c r="B1609" s="61">
        <v>45833</v>
      </c>
      <c r="C1609" s="62" t="s">
        <v>29</v>
      </c>
      <c r="D1609" s="97"/>
      <c r="E1609" s="62"/>
    </row>
    <row r="1610" spans="1:5" x14ac:dyDescent="0.2">
      <c r="A1610" s="110"/>
      <c r="B1610" s="61">
        <v>45834</v>
      </c>
      <c r="C1610" s="62" t="s">
        <v>30</v>
      </c>
      <c r="D1610" s="97"/>
      <c r="E1610" s="62"/>
    </row>
    <row r="1611" spans="1:5" x14ac:dyDescent="0.2">
      <c r="A1611" s="110"/>
      <c r="B1611" s="61">
        <v>45835</v>
      </c>
      <c r="C1611" s="62" t="s">
        <v>31</v>
      </c>
      <c r="D1611" s="97"/>
      <c r="E1611" s="62"/>
    </row>
    <row r="1612" spans="1:5" x14ac:dyDescent="0.2">
      <c r="A1612" s="110"/>
      <c r="B1612" s="61">
        <v>45836</v>
      </c>
      <c r="C1612" s="62" t="s">
        <v>32</v>
      </c>
      <c r="D1612" s="97"/>
      <c r="E1612" s="62"/>
    </row>
    <row r="1613" spans="1:5" x14ac:dyDescent="0.2">
      <c r="A1613" s="110"/>
      <c r="B1613" s="61">
        <v>45837</v>
      </c>
      <c r="C1613" s="62" t="s">
        <v>33</v>
      </c>
      <c r="D1613" s="97"/>
      <c r="E1613" s="62"/>
    </row>
    <row r="1614" spans="1:5" x14ac:dyDescent="0.2">
      <c r="A1614" s="110" t="s">
        <v>57</v>
      </c>
      <c r="B1614" s="61">
        <v>45838</v>
      </c>
      <c r="C1614" s="62" t="s">
        <v>27</v>
      </c>
      <c r="D1614" s="97"/>
      <c r="E1614" s="62"/>
    </row>
    <row r="1615" spans="1:5" x14ac:dyDescent="0.2">
      <c r="A1615" s="110"/>
      <c r="B1615" s="61">
        <v>45839</v>
      </c>
      <c r="C1615" s="62" t="s">
        <v>28</v>
      </c>
      <c r="D1615" s="97"/>
      <c r="E1615" s="62"/>
    </row>
    <row r="1616" spans="1:5" x14ac:dyDescent="0.2">
      <c r="A1616" s="110"/>
      <c r="B1616" s="61">
        <v>45840</v>
      </c>
      <c r="C1616" s="62" t="s">
        <v>29</v>
      </c>
      <c r="D1616" s="97"/>
      <c r="E1616" s="62"/>
    </row>
    <row r="1617" spans="1:5" x14ac:dyDescent="0.2">
      <c r="A1617" s="110"/>
      <c r="B1617" s="61">
        <v>45841</v>
      </c>
      <c r="C1617" s="62" t="s">
        <v>30</v>
      </c>
      <c r="D1617" s="97"/>
      <c r="E1617" s="62"/>
    </row>
    <row r="1618" spans="1:5" x14ac:dyDescent="0.2">
      <c r="A1618" s="110"/>
      <c r="B1618" s="61">
        <v>45842</v>
      </c>
      <c r="C1618" s="62" t="s">
        <v>31</v>
      </c>
      <c r="D1618" s="97"/>
      <c r="E1618" s="62"/>
    </row>
    <row r="1619" spans="1:5" x14ac:dyDescent="0.2">
      <c r="A1619" s="110"/>
      <c r="B1619" s="61">
        <v>45843</v>
      </c>
      <c r="C1619" s="62" t="s">
        <v>32</v>
      </c>
      <c r="D1619" s="97"/>
      <c r="E1619" s="62"/>
    </row>
    <row r="1620" spans="1:5" x14ac:dyDescent="0.2">
      <c r="A1620" s="110"/>
      <c r="B1620" s="61">
        <v>45844</v>
      </c>
      <c r="C1620" s="62" t="s">
        <v>33</v>
      </c>
      <c r="D1620" s="97"/>
      <c r="E1620" s="62"/>
    </row>
    <row r="1621" spans="1:5" x14ac:dyDescent="0.2">
      <c r="A1621" s="110" t="s">
        <v>58</v>
      </c>
      <c r="B1621" s="61">
        <v>45845</v>
      </c>
      <c r="C1621" s="62" t="s">
        <v>27</v>
      </c>
      <c r="D1621" s="97"/>
      <c r="E1621" s="62"/>
    </row>
    <row r="1622" spans="1:5" x14ac:dyDescent="0.2">
      <c r="A1622" s="110"/>
      <c r="B1622" s="61">
        <v>45846</v>
      </c>
      <c r="C1622" s="62" t="s">
        <v>28</v>
      </c>
      <c r="D1622" s="97"/>
      <c r="E1622" s="62"/>
    </row>
    <row r="1623" spans="1:5" x14ac:dyDescent="0.2">
      <c r="A1623" s="110"/>
      <c r="B1623" s="61">
        <v>45847</v>
      </c>
      <c r="C1623" s="62" t="s">
        <v>29</v>
      </c>
      <c r="D1623" s="97"/>
      <c r="E1623" s="62"/>
    </row>
    <row r="1624" spans="1:5" x14ac:dyDescent="0.2">
      <c r="A1624" s="110"/>
      <c r="B1624" s="61">
        <v>45848</v>
      </c>
      <c r="C1624" s="62" t="s">
        <v>30</v>
      </c>
      <c r="D1624" s="97"/>
      <c r="E1624" s="62"/>
    </row>
    <row r="1625" spans="1:5" x14ac:dyDescent="0.2">
      <c r="A1625" s="110"/>
      <c r="B1625" s="61">
        <v>45849</v>
      </c>
      <c r="C1625" s="62" t="s">
        <v>31</v>
      </c>
      <c r="D1625" s="97"/>
      <c r="E1625" s="62"/>
    </row>
    <row r="1626" spans="1:5" x14ac:dyDescent="0.2">
      <c r="A1626" s="110"/>
      <c r="B1626" s="61">
        <v>45850</v>
      </c>
      <c r="C1626" s="62" t="s">
        <v>32</v>
      </c>
      <c r="D1626" s="97"/>
      <c r="E1626" s="62"/>
    </row>
    <row r="1627" spans="1:5" x14ac:dyDescent="0.2">
      <c r="A1627" s="110"/>
      <c r="B1627" s="61">
        <v>45851</v>
      </c>
      <c r="C1627" s="62" t="s">
        <v>33</v>
      </c>
      <c r="D1627" s="97"/>
      <c r="E1627" s="62"/>
    </row>
    <row r="1628" spans="1:5" x14ac:dyDescent="0.2">
      <c r="A1628" s="110" t="s">
        <v>59</v>
      </c>
      <c r="B1628" s="61">
        <v>45852</v>
      </c>
      <c r="C1628" s="62" t="s">
        <v>27</v>
      </c>
      <c r="D1628" s="97"/>
      <c r="E1628" s="62"/>
    </row>
    <row r="1629" spans="1:5" x14ac:dyDescent="0.2">
      <c r="A1629" s="110"/>
      <c r="B1629" s="61">
        <v>45853</v>
      </c>
      <c r="C1629" s="62" t="s">
        <v>28</v>
      </c>
      <c r="D1629" s="97"/>
      <c r="E1629" s="62"/>
    </row>
    <row r="1630" spans="1:5" x14ac:dyDescent="0.2">
      <c r="A1630" s="110"/>
      <c r="B1630" s="61">
        <v>45854</v>
      </c>
      <c r="C1630" s="62" t="s">
        <v>29</v>
      </c>
      <c r="D1630" s="97"/>
      <c r="E1630" s="62"/>
    </row>
    <row r="1631" spans="1:5" x14ac:dyDescent="0.2">
      <c r="A1631" s="110"/>
      <c r="B1631" s="61">
        <v>45855</v>
      </c>
      <c r="C1631" s="62" t="s">
        <v>30</v>
      </c>
      <c r="D1631" s="97"/>
      <c r="E1631" s="62"/>
    </row>
    <row r="1632" spans="1:5" x14ac:dyDescent="0.2">
      <c r="A1632" s="110"/>
      <c r="B1632" s="61">
        <v>45856</v>
      </c>
      <c r="C1632" s="62" t="s">
        <v>31</v>
      </c>
      <c r="D1632" s="97"/>
      <c r="E1632" s="62"/>
    </row>
    <row r="1633" spans="1:5" x14ac:dyDescent="0.2">
      <c r="A1633" s="110"/>
      <c r="B1633" s="61">
        <v>45857</v>
      </c>
      <c r="C1633" s="62" t="s">
        <v>32</v>
      </c>
      <c r="D1633" s="97"/>
      <c r="E1633" s="62"/>
    </row>
    <row r="1634" spans="1:5" x14ac:dyDescent="0.2">
      <c r="A1634" s="110"/>
      <c r="B1634" s="61">
        <v>45858</v>
      </c>
      <c r="C1634" s="62" t="s">
        <v>33</v>
      </c>
      <c r="D1634" s="97"/>
      <c r="E1634" s="62"/>
    </row>
    <row r="1635" spans="1:5" x14ac:dyDescent="0.2">
      <c r="A1635" s="110" t="s">
        <v>60</v>
      </c>
      <c r="B1635" s="61">
        <v>45859</v>
      </c>
      <c r="C1635" s="62" t="s">
        <v>27</v>
      </c>
      <c r="D1635" s="97"/>
      <c r="E1635" s="62"/>
    </row>
    <row r="1636" spans="1:5" x14ac:dyDescent="0.2">
      <c r="A1636" s="110"/>
      <c r="B1636" s="61">
        <v>45860</v>
      </c>
      <c r="C1636" s="62" t="s">
        <v>28</v>
      </c>
      <c r="D1636" s="97"/>
      <c r="E1636" s="62"/>
    </row>
    <row r="1637" spans="1:5" x14ac:dyDescent="0.2">
      <c r="A1637" s="110"/>
      <c r="B1637" s="61">
        <v>45861</v>
      </c>
      <c r="C1637" s="62" t="s">
        <v>29</v>
      </c>
      <c r="D1637" s="97"/>
      <c r="E1637" s="62"/>
    </row>
    <row r="1638" spans="1:5" x14ac:dyDescent="0.2">
      <c r="A1638" s="110"/>
      <c r="B1638" s="61">
        <v>45862</v>
      </c>
      <c r="C1638" s="62" t="s">
        <v>30</v>
      </c>
      <c r="D1638" s="97"/>
      <c r="E1638" s="62"/>
    </row>
    <row r="1639" spans="1:5" x14ac:dyDescent="0.2">
      <c r="A1639" s="110"/>
      <c r="B1639" s="61">
        <v>45863</v>
      </c>
      <c r="C1639" s="62" t="s">
        <v>31</v>
      </c>
      <c r="D1639" s="97"/>
      <c r="E1639" s="62"/>
    </row>
    <row r="1640" spans="1:5" x14ac:dyDescent="0.2">
      <c r="A1640" s="110"/>
      <c r="B1640" s="61">
        <v>45864</v>
      </c>
      <c r="C1640" s="62" t="s">
        <v>32</v>
      </c>
      <c r="D1640" s="97"/>
      <c r="E1640" s="62"/>
    </row>
    <row r="1641" spans="1:5" x14ac:dyDescent="0.2">
      <c r="A1641" s="110"/>
      <c r="B1641" s="61">
        <v>45865</v>
      </c>
      <c r="C1641" s="62" t="s">
        <v>33</v>
      </c>
      <c r="D1641" s="97"/>
      <c r="E1641" s="62"/>
    </row>
    <row r="1642" spans="1:5" x14ac:dyDescent="0.2">
      <c r="A1642" s="110" t="s">
        <v>61</v>
      </c>
      <c r="B1642" s="61">
        <v>45866</v>
      </c>
      <c r="C1642" s="62" t="s">
        <v>27</v>
      </c>
      <c r="D1642" s="97"/>
      <c r="E1642" s="62"/>
    </row>
    <row r="1643" spans="1:5" x14ac:dyDescent="0.2">
      <c r="A1643" s="110"/>
      <c r="B1643" s="61">
        <v>45867</v>
      </c>
      <c r="C1643" s="62" t="s">
        <v>28</v>
      </c>
      <c r="D1643" s="97"/>
      <c r="E1643" s="62"/>
    </row>
    <row r="1644" spans="1:5" x14ac:dyDescent="0.2">
      <c r="A1644" s="110"/>
      <c r="B1644" s="61">
        <v>45868</v>
      </c>
      <c r="C1644" s="62" t="s">
        <v>29</v>
      </c>
      <c r="D1644" s="97"/>
      <c r="E1644" s="62"/>
    </row>
    <row r="1645" spans="1:5" x14ac:dyDescent="0.2">
      <c r="A1645" s="110"/>
      <c r="B1645" s="61">
        <v>45869</v>
      </c>
      <c r="C1645" s="62" t="s">
        <v>30</v>
      </c>
      <c r="D1645" s="97"/>
      <c r="E1645" s="62"/>
    </row>
    <row r="1646" spans="1:5" x14ac:dyDescent="0.2">
      <c r="A1646" s="110"/>
      <c r="B1646" s="61">
        <v>45870</v>
      </c>
      <c r="C1646" s="62" t="s">
        <v>31</v>
      </c>
      <c r="D1646" s="97"/>
      <c r="E1646" s="62"/>
    </row>
    <row r="1647" spans="1:5" x14ac:dyDescent="0.2">
      <c r="A1647" s="110"/>
      <c r="B1647" s="61">
        <v>45871</v>
      </c>
      <c r="C1647" s="62" t="s">
        <v>32</v>
      </c>
      <c r="D1647" s="97"/>
      <c r="E1647" s="62"/>
    </row>
    <row r="1648" spans="1:5" x14ac:dyDescent="0.2">
      <c r="A1648" s="110"/>
      <c r="B1648" s="61">
        <v>45872</v>
      </c>
      <c r="C1648" s="62" t="s">
        <v>33</v>
      </c>
      <c r="D1648" s="97"/>
      <c r="E1648" s="62"/>
    </row>
    <row r="1649" spans="1:5" x14ac:dyDescent="0.2">
      <c r="A1649" s="110" t="s">
        <v>62</v>
      </c>
      <c r="B1649" s="61">
        <v>45873</v>
      </c>
      <c r="C1649" s="62" t="s">
        <v>27</v>
      </c>
      <c r="D1649" s="97"/>
      <c r="E1649" s="62"/>
    </row>
    <row r="1650" spans="1:5" x14ac:dyDescent="0.2">
      <c r="A1650" s="110"/>
      <c r="B1650" s="61">
        <v>45874</v>
      </c>
      <c r="C1650" s="62" t="s">
        <v>28</v>
      </c>
      <c r="D1650" s="97"/>
      <c r="E1650" s="62"/>
    </row>
    <row r="1651" spans="1:5" x14ac:dyDescent="0.2">
      <c r="A1651" s="110"/>
      <c r="B1651" s="61">
        <v>45875</v>
      </c>
      <c r="C1651" s="62" t="s">
        <v>29</v>
      </c>
      <c r="D1651" s="97"/>
      <c r="E1651" s="62"/>
    </row>
    <row r="1652" spans="1:5" x14ac:dyDescent="0.2">
      <c r="A1652" s="110"/>
      <c r="B1652" s="61">
        <v>45876</v>
      </c>
      <c r="C1652" s="62" t="s">
        <v>30</v>
      </c>
      <c r="D1652" s="97"/>
      <c r="E1652" s="62"/>
    </row>
    <row r="1653" spans="1:5" x14ac:dyDescent="0.2">
      <c r="A1653" s="110"/>
      <c r="B1653" s="61">
        <v>45877</v>
      </c>
      <c r="C1653" s="62" t="s">
        <v>31</v>
      </c>
      <c r="D1653" s="97"/>
      <c r="E1653" s="62"/>
    </row>
    <row r="1654" spans="1:5" x14ac:dyDescent="0.2">
      <c r="A1654" s="110"/>
      <c r="B1654" s="61">
        <v>45878</v>
      </c>
      <c r="C1654" s="62" t="s">
        <v>32</v>
      </c>
      <c r="D1654" s="97"/>
      <c r="E1654" s="62"/>
    </row>
    <row r="1655" spans="1:5" x14ac:dyDescent="0.2">
      <c r="A1655" s="110"/>
      <c r="B1655" s="61">
        <v>45879</v>
      </c>
      <c r="C1655" s="62" t="s">
        <v>33</v>
      </c>
      <c r="D1655" s="97"/>
      <c r="E1655" s="62"/>
    </row>
    <row r="1656" spans="1:5" x14ac:dyDescent="0.2">
      <c r="A1656" s="110" t="s">
        <v>63</v>
      </c>
      <c r="B1656" s="61">
        <v>45880</v>
      </c>
      <c r="C1656" s="62" t="s">
        <v>27</v>
      </c>
      <c r="D1656" s="97"/>
      <c r="E1656" s="62"/>
    </row>
    <row r="1657" spans="1:5" x14ac:dyDescent="0.2">
      <c r="A1657" s="110"/>
      <c r="B1657" s="61">
        <v>45881</v>
      </c>
      <c r="C1657" s="62" t="s">
        <v>28</v>
      </c>
      <c r="D1657" s="97"/>
      <c r="E1657" s="62"/>
    </row>
    <row r="1658" spans="1:5" x14ac:dyDescent="0.2">
      <c r="A1658" s="110"/>
      <c r="B1658" s="61">
        <v>45882</v>
      </c>
      <c r="C1658" s="62" t="s">
        <v>29</v>
      </c>
      <c r="D1658" s="97"/>
      <c r="E1658" s="62"/>
    </row>
    <row r="1659" spans="1:5" x14ac:dyDescent="0.2">
      <c r="A1659" s="110"/>
      <c r="B1659" s="61">
        <v>45883</v>
      </c>
      <c r="C1659" s="62" t="s">
        <v>30</v>
      </c>
      <c r="D1659" s="97"/>
      <c r="E1659" s="62"/>
    </row>
    <row r="1660" spans="1:5" x14ac:dyDescent="0.2">
      <c r="A1660" s="110"/>
      <c r="B1660" s="61">
        <v>45884</v>
      </c>
      <c r="C1660" s="62" t="s">
        <v>31</v>
      </c>
      <c r="D1660" s="97"/>
      <c r="E1660" s="62"/>
    </row>
    <row r="1661" spans="1:5" x14ac:dyDescent="0.2">
      <c r="A1661" s="110"/>
      <c r="B1661" s="61">
        <v>45885</v>
      </c>
      <c r="C1661" s="62" t="s">
        <v>32</v>
      </c>
      <c r="D1661" s="97"/>
      <c r="E1661" s="62"/>
    </row>
    <row r="1662" spans="1:5" x14ac:dyDescent="0.2">
      <c r="A1662" s="110"/>
      <c r="B1662" s="61">
        <v>45886</v>
      </c>
      <c r="C1662" s="62" t="s">
        <v>33</v>
      </c>
      <c r="D1662" s="97"/>
      <c r="E1662" s="62"/>
    </row>
    <row r="1663" spans="1:5" x14ac:dyDescent="0.2">
      <c r="A1663" s="110" t="s">
        <v>64</v>
      </c>
      <c r="B1663" s="61">
        <v>45887</v>
      </c>
      <c r="C1663" s="62" t="s">
        <v>27</v>
      </c>
      <c r="D1663" s="97"/>
      <c r="E1663" s="62"/>
    </row>
    <row r="1664" spans="1:5" x14ac:dyDescent="0.2">
      <c r="A1664" s="110"/>
      <c r="B1664" s="61">
        <v>45888</v>
      </c>
      <c r="C1664" s="62" t="s">
        <v>28</v>
      </c>
      <c r="D1664" s="97"/>
      <c r="E1664" s="62"/>
    </row>
    <row r="1665" spans="1:5" x14ac:dyDescent="0.2">
      <c r="A1665" s="110"/>
      <c r="B1665" s="61">
        <v>45889</v>
      </c>
      <c r="C1665" s="62" t="s">
        <v>29</v>
      </c>
      <c r="D1665" s="97"/>
      <c r="E1665" s="62"/>
    </row>
    <row r="1666" spans="1:5" x14ac:dyDescent="0.2">
      <c r="A1666" s="110"/>
      <c r="B1666" s="61">
        <v>45890</v>
      </c>
      <c r="C1666" s="62" t="s">
        <v>30</v>
      </c>
      <c r="D1666" s="97"/>
      <c r="E1666" s="62"/>
    </row>
    <row r="1667" spans="1:5" x14ac:dyDescent="0.2">
      <c r="A1667" s="110"/>
      <c r="B1667" s="61">
        <v>45891</v>
      </c>
      <c r="C1667" s="62" t="s">
        <v>31</v>
      </c>
      <c r="D1667" s="97"/>
      <c r="E1667" s="62"/>
    </row>
    <row r="1668" spans="1:5" x14ac:dyDescent="0.2">
      <c r="A1668" s="110"/>
      <c r="B1668" s="61">
        <v>45892</v>
      </c>
      <c r="C1668" s="62" t="s">
        <v>32</v>
      </c>
      <c r="D1668" s="97"/>
      <c r="E1668" s="62"/>
    </row>
    <row r="1669" spans="1:5" x14ac:dyDescent="0.2">
      <c r="A1669" s="110"/>
      <c r="B1669" s="61">
        <v>45893</v>
      </c>
      <c r="C1669" s="62" t="s">
        <v>33</v>
      </c>
      <c r="D1669" s="97"/>
      <c r="E1669" s="62"/>
    </row>
    <row r="1670" spans="1:5" x14ac:dyDescent="0.2">
      <c r="A1670" s="110" t="s">
        <v>65</v>
      </c>
      <c r="B1670" s="61">
        <v>45894</v>
      </c>
      <c r="C1670" s="62" t="s">
        <v>27</v>
      </c>
      <c r="D1670" s="97"/>
      <c r="E1670" s="62"/>
    </row>
    <row r="1671" spans="1:5" x14ac:dyDescent="0.2">
      <c r="A1671" s="110"/>
      <c r="B1671" s="61">
        <v>45895</v>
      </c>
      <c r="C1671" s="62" t="s">
        <v>28</v>
      </c>
      <c r="D1671" s="97"/>
      <c r="E1671" s="62"/>
    </row>
    <row r="1672" spans="1:5" x14ac:dyDescent="0.2">
      <c r="A1672" s="110"/>
      <c r="B1672" s="61">
        <v>45896</v>
      </c>
      <c r="C1672" s="62" t="s">
        <v>29</v>
      </c>
      <c r="D1672" s="97"/>
      <c r="E1672" s="62"/>
    </row>
    <row r="1673" spans="1:5" x14ac:dyDescent="0.2">
      <c r="A1673" s="110"/>
      <c r="B1673" s="61">
        <v>45897</v>
      </c>
      <c r="C1673" s="62" t="s">
        <v>30</v>
      </c>
      <c r="D1673" s="97"/>
      <c r="E1673" s="62"/>
    </row>
    <row r="1674" spans="1:5" x14ac:dyDescent="0.2">
      <c r="A1674" s="110"/>
      <c r="B1674" s="61">
        <v>45898</v>
      </c>
      <c r="C1674" s="62" t="s">
        <v>31</v>
      </c>
      <c r="D1674" s="97"/>
      <c r="E1674" s="62"/>
    </row>
    <row r="1675" spans="1:5" x14ac:dyDescent="0.2">
      <c r="A1675" s="110"/>
      <c r="B1675" s="61">
        <v>45899</v>
      </c>
      <c r="C1675" s="62" t="s">
        <v>32</v>
      </c>
      <c r="D1675" s="97"/>
      <c r="E1675" s="62"/>
    </row>
    <row r="1676" spans="1:5" x14ac:dyDescent="0.2">
      <c r="A1676" s="110"/>
      <c r="B1676" s="61">
        <v>45900</v>
      </c>
      <c r="C1676" s="62" t="s">
        <v>33</v>
      </c>
      <c r="D1676" s="97"/>
      <c r="E1676" s="62"/>
    </row>
    <row r="1677" spans="1:5" x14ac:dyDescent="0.2">
      <c r="A1677" s="110" t="s">
        <v>66</v>
      </c>
      <c r="B1677" s="61">
        <v>45901</v>
      </c>
      <c r="C1677" s="62" t="s">
        <v>27</v>
      </c>
      <c r="D1677" s="97"/>
      <c r="E1677" s="62"/>
    </row>
    <row r="1678" spans="1:5" x14ac:dyDescent="0.2">
      <c r="A1678" s="110"/>
      <c r="B1678" s="61">
        <v>45902</v>
      </c>
      <c r="C1678" s="62" t="s">
        <v>28</v>
      </c>
      <c r="D1678" s="97"/>
      <c r="E1678" s="62"/>
    </row>
    <row r="1679" spans="1:5" x14ac:dyDescent="0.2">
      <c r="A1679" s="110"/>
      <c r="B1679" s="61">
        <v>45903</v>
      </c>
      <c r="C1679" s="62" t="s">
        <v>29</v>
      </c>
      <c r="D1679" s="97"/>
      <c r="E1679" s="62"/>
    </row>
    <row r="1680" spans="1:5" x14ac:dyDescent="0.2">
      <c r="A1680" s="110"/>
      <c r="B1680" s="61">
        <v>45904</v>
      </c>
      <c r="C1680" s="62" t="s">
        <v>30</v>
      </c>
      <c r="D1680" s="97"/>
      <c r="E1680" s="62"/>
    </row>
    <row r="1681" spans="1:5" x14ac:dyDescent="0.2">
      <c r="A1681" s="110"/>
      <c r="B1681" s="61">
        <v>45905</v>
      </c>
      <c r="C1681" s="62" t="s">
        <v>31</v>
      </c>
      <c r="D1681" s="97"/>
      <c r="E1681" s="62"/>
    </row>
    <row r="1682" spans="1:5" x14ac:dyDescent="0.2">
      <c r="A1682" s="110"/>
      <c r="B1682" s="61">
        <v>45906</v>
      </c>
      <c r="C1682" s="62" t="s">
        <v>32</v>
      </c>
      <c r="D1682" s="97"/>
      <c r="E1682" s="62"/>
    </row>
    <row r="1683" spans="1:5" x14ac:dyDescent="0.2">
      <c r="A1683" s="110"/>
      <c r="B1683" s="61">
        <v>45907</v>
      </c>
      <c r="C1683" s="62" t="s">
        <v>33</v>
      </c>
      <c r="D1683" s="97"/>
      <c r="E1683" s="62"/>
    </row>
    <row r="1684" spans="1:5" x14ac:dyDescent="0.2">
      <c r="A1684" s="110" t="s">
        <v>67</v>
      </c>
      <c r="B1684" s="61">
        <v>45908</v>
      </c>
      <c r="C1684" s="62" t="s">
        <v>27</v>
      </c>
      <c r="D1684" s="97"/>
      <c r="E1684" s="62"/>
    </row>
    <row r="1685" spans="1:5" x14ac:dyDescent="0.2">
      <c r="A1685" s="110"/>
      <c r="B1685" s="61">
        <v>45909</v>
      </c>
      <c r="C1685" s="62" t="s">
        <v>28</v>
      </c>
      <c r="D1685" s="97"/>
      <c r="E1685" s="62"/>
    </row>
    <row r="1686" spans="1:5" x14ac:dyDescent="0.2">
      <c r="A1686" s="110"/>
      <c r="B1686" s="61">
        <v>45910</v>
      </c>
      <c r="C1686" s="62" t="s">
        <v>29</v>
      </c>
      <c r="D1686" s="97"/>
      <c r="E1686" s="62"/>
    </row>
    <row r="1687" spans="1:5" x14ac:dyDescent="0.2">
      <c r="A1687" s="110"/>
      <c r="B1687" s="61">
        <v>45911</v>
      </c>
      <c r="C1687" s="62" t="s">
        <v>30</v>
      </c>
      <c r="D1687" s="97"/>
      <c r="E1687" s="62"/>
    </row>
    <row r="1688" spans="1:5" x14ac:dyDescent="0.2">
      <c r="A1688" s="110"/>
      <c r="B1688" s="61">
        <v>45912</v>
      </c>
      <c r="C1688" s="62" t="s">
        <v>31</v>
      </c>
      <c r="D1688" s="97"/>
      <c r="E1688" s="62"/>
    </row>
    <row r="1689" spans="1:5" x14ac:dyDescent="0.2">
      <c r="A1689" s="110"/>
      <c r="B1689" s="61">
        <v>45913</v>
      </c>
      <c r="C1689" s="62" t="s">
        <v>32</v>
      </c>
      <c r="D1689" s="97"/>
      <c r="E1689" s="62"/>
    </row>
    <row r="1690" spans="1:5" x14ac:dyDescent="0.2">
      <c r="A1690" s="110"/>
      <c r="B1690" s="61">
        <v>45914</v>
      </c>
      <c r="C1690" s="62" t="s">
        <v>33</v>
      </c>
      <c r="D1690" s="97"/>
      <c r="E1690" s="62"/>
    </row>
    <row r="1691" spans="1:5" x14ac:dyDescent="0.2">
      <c r="A1691" s="110" t="s">
        <v>68</v>
      </c>
      <c r="B1691" s="61">
        <v>45915</v>
      </c>
      <c r="C1691" s="62" t="s">
        <v>27</v>
      </c>
      <c r="D1691" s="97"/>
      <c r="E1691" s="62"/>
    </row>
    <row r="1692" spans="1:5" x14ac:dyDescent="0.2">
      <c r="A1692" s="110"/>
      <c r="B1692" s="61">
        <v>45916</v>
      </c>
      <c r="C1692" s="62" t="s">
        <v>28</v>
      </c>
      <c r="D1692" s="97"/>
      <c r="E1692" s="62"/>
    </row>
    <row r="1693" spans="1:5" x14ac:dyDescent="0.2">
      <c r="A1693" s="110"/>
      <c r="B1693" s="61">
        <v>45917</v>
      </c>
      <c r="C1693" s="62" t="s">
        <v>29</v>
      </c>
      <c r="D1693" s="97"/>
      <c r="E1693" s="62"/>
    </row>
    <row r="1694" spans="1:5" x14ac:dyDescent="0.2">
      <c r="A1694" s="110"/>
      <c r="B1694" s="61">
        <v>45918</v>
      </c>
      <c r="C1694" s="62" t="s">
        <v>30</v>
      </c>
      <c r="D1694" s="97"/>
      <c r="E1694" s="62"/>
    </row>
    <row r="1695" spans="1:5" x14ac:dyDescent="0.2">
      <c r="A1695" s="110"/>
      <c r="B1695" s="61">
        <v>45919</v>
      </c>
      <c r="C1695" s="62" t="s">
        <v>31</v>
      </c>
      <c r="D1695" s="97"/>
      <c r="E1695" s="62"/>
    </row>
    <row r="1696" spans="1:5" x14ac:dyDescent="0.2">
      <c r="A1696" s="110"/>
      <c r="B1696" s="61">
        <v>45920</v>
      </c>
      <c r="C1696" s="62" t="s">
        <v>32</v>
      </c>
      <c r="D1696" s="97"/>
      <c r="E1696" s="62"/>
    </row>
    <row r="1697" spans="1:5" x14ac:dyDescent="0.2">
      <c r="A1697" s="110"/>
      <c r="B1697" s="61">
        <v>45921</v>
      </c>
      <c r="C1697" s="62" t="s">
        <v>33</v>
      </c>
      <c r="D1697" s="97"/>
      <c r="E1697" s="62"/>
    </row>
    <row r="1698" spans="1:5" x14ac:dyDescent="0.2">
      <c r="A1698" s="110" t="s">
        <v>69</v>
      </c>
      <c r="B1698" s="61">
        <v>45922</v>
      </c>
      <c r="C1698" s="62" t="s">
        <v>27</v>
      </c>
      <c r="D1698" s="97"/>
      <c r="E1698" s="62"/>
    </row>
    <row r="1699" spans="1:5" x14ac:dyDescent="0.2">
      <c r="A1699" s="110"/>
      <c r="B1699" s="61">
        <v>45923</v>
      </c>
      <c r="C1699" s="62" t="s">
        <v>28</v>
      </c>
      <c r="D1699" s="97"/>
      <c r="E1699" s="62"/>
    </row>
    <row r="1700" spans="1:5" x14ac:dyDescent="0.2">
      <c r="A1700" s="110"/>
      <c r="B1700" s="61">
        <v>45924</v>
      </c>
      <c r="C1700" s="62" t="s">
        <v>29</v>
      </c>
      <c r="D1700" s="97"/>
      <c r="E1700" s="62"/>
    </row>
    <row r="1701" spans="1:5" x14ac:dyDescent="0.2">
      <c r="A1701" s="110"/>
      <c r="B1701" s="61">
        <v>45925</v>
      </c>
      <c r="C1701" s="62" t="s">
        <v>30</v>
      </c>
      <c r="D1701" s="97"/>
      <c r="E1701" s="62"/>
    </row>
    <row r="1702" spans="1:5" x14ac:dyDescent="0.2">
      <c r="A1702" s="110"/>
      <c r="B1702" s="61">
        <v>45926</v>
      </c>
      <c r="C1702" s="62" t="s">
        <v>31</v>
      </c>
      <c r="D1702" s="97"/>
      <c r="E1702" s="62"/>
    </row>
    <row r="1703" spans="1:5" x14ac:dyDescent="0.2">
      <c r="A1703" s="110"/>
      <c r="B1703" s="61">
        <v>45927</v>
      </c>
      <c r="C1703" s="62" t="s">
        <v>32</v>
      </c>
      <c r="D1703" s="97"/>
      <c r="E1703" s="62"/>
    </row>
    <row r="1704" spans="1:5" x14ac:dyDescent="0.2">
      <c r="A1704" s="110"/>
      <c r="B1704" s="61">
        <v>45928</v>
      </c>
      <c r="C1704" s="62" t="s">
        <v>33</v>
      </c>
      <c r="D1704" s="97"/>
      <c r="E1704" s="62"/>
    </row>
    <row r="1705" spans="1:5" x14ac:dyDescent="0.2">
      <c r="A1705" s="110" t="s">
        <v>70</v>
      </c>
      <c r="B1705" s="61">
        <v>45929</v>
      </c>
      <c r="C1705" s="62" t="s">
        <v>27</v>
      </c>
      <c r="D1705" s="97"/>
      <c r="E1705" s="62"/>
    </row>
    <row r="1706" spans="1:5" x14ac:dyDescent="0.2">
      <c r="A1706" s="110"/>
      <c r="B1706" s="61">
        <v>45930</v>
      </c>
      <c r="C1706" s="62" t="s">
        <v>28</v>
      </c>
      <c r="D1706" s="97"/>
      <c r="E1706" s="62"/>
    </row>
    <row r="1707" spans="1:5" x14ac:dyDescent="0.2">
      <c r="A1707" s="110"/>
      <c r="B1707" s="61">
        <v>45931</v>
      </c>
      <c r="C1707" s="62" t="s">
        <v>29</v>
      </c>
      <c r="D1707" s="97"/>
      <c r="E1707" s="62"/>
    </row>
    <row r="1708" spans="1:5" x14ac:dyDescent="0.2">
      <c r="A1708" s="110"/>
      <c r="B1708" s="61">
        <v>45932</v>
      </c>
      <c r="C1708" s="62" t="s">
        <v>30</v>
      </c>
      <c r="D1708" s="97"/>
      <c r="E1708" s="62"/>
    </row>
    <row r="1709" spans="1:5" x14ac:dyDescent="0.2">
      <c r="A1709" s="110"/>
      <c r="B1709" s="61">
        <v>45933</v>
      </c>
      <c r="C1709" s="62" t="s">
        <v>31</v>
      </c>
      <c r="D1709" s="97"/>
      <c r="E1709" s="62"/>
    </row>
    <row r="1710" spans="1:5" x14ac:dyDescent="0.2">
      <c r="A1710" s="110"/>
      <c r="B1710" s="61">
        <v>45934</v>
      </c>
      <c r="C1710" s="62" t="s">
        <v>32</v>
      </c>
      <c r="D1710" s="97"/>
      <c r="E1710" s="62"/>
    </row>
    <row r="1711" spans="1:5" x14ac:dyDescent="0.2">
      <c r="A1711" s="110"/>
      <c r="B1711" s="61">
        <v>45935</v>
      </c>
      <c r="C1711" s="62" t="s">
        <v>33</v>
      </c>
      <c r="D1711" s="97"/>
      <c r="E1711" s="62"/>
    </row>
    <row r="1712" spans="1:5" x14ac:dyDescent="0.2">
      <c r="A1712" s="110" t="s">
        <v>71</v>
      </c>
      <c r="B1712" s="61">
        <v>45936</v>
      </c>
      <c r="C1712" s="62" t="s">
        <v>27</v>
      </c>
      <c r="D1712" s="97"/>
      <c r="E1712" s="62"/>
    </row>
    <row r="1713" spans="1:5" x14ac:dyDescent="0.2">
      <c r="A1713" s="110"/>
      <c r="B1713" s="61">
        <v>45937</v>
      </c>
      <c r="C1713" s="62" t="s">
        <v>28</v>
      </c>
      <c r="D1713" s="97"/>
      <c r="E1713" s="62"/>
    </row>
    <row r="1714" spans="1:5" x14ac:dyDescent="0.2">
      <c r="A1714" s="110"/>
      <c r="B1714" s="61">
        <v>45938</v>
      </c>
      <c r="C1714" s="62" t="s">
        <v>29</v>
      </c>
      <c r="D1714" s="97"/>
      <c r="E1714" s="62"/>
    </row>
    <row r="1715" spans="1:5" x14ac:dyDescent="0.2">
      <c r="A1715" s="110"/>
      <c r="B1715" s="61">
        <v>45939</v>
      </c>
      <c r="C1715" s="62" t="s">
        <v>30</v>
      </c>
      <c r="D1715" s="97"/>
      <c r="E1715" s="62"/>
    </row>
    <row r="1716" spans="1:5" x14ac:dyDescent="0.2">
      <c r="A1716" s="110"/>
      <c r="B1716" s="61">
        <v>45940</v>
      </c>
      <c r="C1716" s="62" t="s">
        <v>31</v>
      </c>
      <c r="D1716" s="97"/>
      <c r="E1716" s="62"/>
    </row>
    <row r="1717" spans="1:5" x14ac:dyDescent="0.2">
      <c r="A1717" s="110"/>
      <c r="B1717" s="61">
        <v>45941</v>
      </c>
      <c r="C1717" s="62" t="s">
        <v>32</v>
      </c>
      <c r="D1717" s="97"/>
      <c r="E1717" s="62"/>
    </row>
    <row r="1718" spans="1:5" x14ac:dyDescent="0.2">
      <c r="A1718" s="110"/>
      <c r="B1718" s="61">
        <v>45942</v>
      </c>
      <c r="C1718" s="62" t="s">
        <v>33</v>
      </c>
      <c r="D1718" s="97"/>
      <c r="E1718" s="62"/>
    </row>
    <row r="1719" spans="1:5" x14ac:dyDescent="0.2">
      <c r="A1719" s="110" t="s">
        <v>72</v>
      </c>
      <c r="B1719" s="61">
        <v>45943</v>
      </c>
      <c r="C1719" s="62" t="s">
        <v>27</v>
      </c>
      <c r="D1719" s="97"/>
      <c r="E1719" s="62"/>
    </row>
    <row r="1720" spans="1:5" x14ac:dyDescent="0.2">
      <c r="A1720" s="110"/>
      <c r="B1720" s="61">
        <v>45944</v>
      </c>
      <c r="C1720" s="62" t="s">
        <v>28</v>
      </c>
      <c r="D1720" s="97"/>
      <c r="E1720" s="62"/>
    </row>
    <row r="1721" spans="1:5" x14ac:dyDescent="0.2">
      <c r="A1721" s="110"/>
      <c r="B1721" s="61">
        <v>45945</v>
      </c>
      <c r="C1721" s="62" t="s">
        <v>29</v>
      </c>
      <c r="D1721" s="97"/>
      <c r="E1721" s="62"/>
    </row>
    <row r="1722" spans="1:5" x14ac:dyDescent="0.2">
      <c r="A1722" s="110"/>
      <c r="B1722" s="61">
        <v>45946</v>
      </c>
      <c r="C1722" s="62" t="s">
        <v>30</v>
      </c>
      <c r="D1722" s="97"/>
      <c r="E1722" s="62"/>
    </row>
    <row r="1723" spans="1:5" x14ac:dyDescent="0.2">
      <c r="A1723" s="110"/>
      <c r="B1723" s="61">
        <v>45947</v>
      </c>
      <c r="C1723" s="62" t="s">
        <v>31</v>
      </c>
      <c r="D1723" s="97"/>
      <c r="E1723" s="62"/>
    </row>
    <row r="1724" spans="1:5" x14ac:dyDescent="0.2">
      <c r="A1724" s="110"/>
      <c r="B1724" s="61">
        <v>45948</v>
      </c>
      <c r="C1724" s="62" t="s">
        <v>32</v>
      </c>
      <c r="D1724" s="97"/>
      <c r="E1724" s="62"/>
    </row>
    <row r="1725" spans="1:5" x14ac:dyDescent="0.2">
      <c r="A1725" s="110"/>
      <c r="B1725" s="61">
        <v>45949</v>
      </c>
      <c r="C1725" s="62" t="s">
        <v>33</v>
      </c>
      <c r="D1725" s="97"/>
      <c r="E1725" s="62"/>
    </row>
    <row r="1726" spans="1:5" x14ac:dyDescent="0.2">
      <c r="A1726" s="110" t="s">
        <v>73</v>
      </c>
      <c r="B1726" s="61">
        <v>45950</v>
      </c>
      <c r="C1726" s="62" t="s">
        <v>27</v>
      </c>
      <c r="D1726" s="97"/>
      <c r="E1726" s="62"/>
    </row>
    <row r="1727" spans="1:5" x14ac:dyDescent="0.2">
      <c r="A1727" s="110"/>
      <c r="B1727" s="61">
        <v>45951</v>
      </c>
      <c r="C1727" s="62" t="s">
        <v>28</v>
      </c>
      <c r="D1727" s="97"/>
      <c r="E1727" s="62"/>
    </row>
    <row r="1728" spans="1:5" x14ac:dyDescent="0.2">
      <c r="A1728" s="110"/>
      <c r="B1728" s="61">
        <v>45952</v>
      </c>
      <c r="C1728" s="62" t="s">
        <v>29</v>
      </c>
      <c r="D1728" s="97"/>
      <c r="E1728" s="62"/>
    </row>
    <row r="1729" spans="1:5" x14ac:dyDescent="0.2">
      <c r="A1729" s="110"/>
      <c r="B1729" s="61">
        <v>45953</v>
      </c>
      <c r="C1729" s="62" t="s">
        <v>30</v>
      </c>
      <c r="D1729" s="97"/>
      <c r="E1729" s="62"/>
    </row>
    <row r="1730" spans="1:5" x14ac:dyDescent="0.2">
      <c r="A1730" s="110"/>
      <c r="B1730" s="61">
        <v>45954</v>
      </c>
      <c r="C1730" s="62" t="s">
        <v>31</v>
      </c>
      <c r="D1730" s="97"/>
      <c r="E1730" s="62"/>
    </row>
    <row r="1731" spans="1:5" x14ac:dyDescent="0.2">
      <c r="A1731" s="110"/>
      <c r="B1731" s="61">
        <v>45955</v>
      </c>
      <c r="C1731" s="62" t="s">
        <v>32</v>
      </c>
      <c r="D1731" s="97"/>
      <c r="E1731" s="62"/>
    </row>
    <row r="1732" spans="1:5" x14ac:dyDescent="0.2">
      <c r="A1732" s="110"/>
      <c r="B1732" s="61">
        <v>45956</v>
      </c>
      <c r="C1732" s="62" t="s">
        <v>33</v>
      </c>
      <c r="D1732" s="97"/>
      <c r="E1732" s="62"/>
    </row>
    <row r="1733" spans="1:5" x14ac:dyDescent="0.2">
      <c r="A1733" s="110" t="s">
        <v>74</v>
      </c>
      <c r="B1733" s="61">
        <v>45957</v>
      </c>
      <c r="C1733" s="62" t="s">
        <v>27</v>
      </c>
      <c r="D1733" s="97"/>
      <c r="E1733" s="62"/>
    </row>
    <row r="1734" spans="1:5" x14ac:dyDescent="0.2">
      <c r="A1734" s="110"/>
      <c r="B1734" s="61">
        <v>45958</v>
      </c>
      <c r="C1734" s="62" t="s">
        <v>28</v>
      </c>
      <c r="D1734" s="97"/>
      <c r="E1734" s="62"/>
    </row>
    <row r="1735" spans="1:5" x14ac:dyDescent="0.2">
      <c r="A1735" s="110"/>
      <c r="B1735" s="61">
        <v>45959</v>
      </c>
      <c r="C1735" s="62" t="s">
        <v>29</v>
      </c>
      <c r="D1735" s="97"/>
      <c r="E1735" s="62"/>
    </row>
    <row r="1736" spans="1:5" x14ac:dyDescent="0.2">
      <c r="A1736" s="110"/>
      <c r="B1736" s="61">
        <v>45960</v>
      </c>
      <c r="C1736" s="62" t="s">
        <v>30</v>
      </c>
      <c r="D1736" s="97"/>
      <c r="E1736" s="62"/>
    </row>
    <row r="1737" spans="1:5" x14ac:dyDescent="0.2">
      <c r="A1737" s="110"/>
      <c r="B1737" s="61">
        <v>45961</v>
      </c>
      <c r="C1737" s="62" t="s">
        <v>31</v>
      </c>
      <c r="D1737" s="97"/>
      <c r="E1737" s="62"/>
    </row>
    <row r="1738" spans="1:5" x14ac:dyDescent="0.2">
      <c r="A1738" s="110"/>
      <c r="B1738" s="61">
        <v>45962</v>
      </c>
      <c r="C1738" s="62" t="s">
        <v>32</v>
      </c>
      <c r="D1738" s="97"/>
      <c r="E1738" s="62"/>
    </row>
    <row r="1739" spans="1:5" x14ac:dyDescent="0.2">
      <c r="A1739" s="110"/>
      <c r="B1739" s="61">
        <v>45963</v>
      </c>
      <c r="C1739" s="62" t="s">
        <v>33</v>
      </c>
      <c r="D1739" s="97"/>
      <c r="E1739" s="62"/>
    </row>
    <row r="1740" spans="1:5" x14ac:dyDescent="0.2">
      <c r="A1740" s="110" t="s">
        <v>75</v>
      </c>
      <c r="B1740" s="61">
        <v>45964</v>
      </c>
      <c r="C1740" s="62" t="s">
        <v>27</v>
      </c>
      <c r="D1740" s="97"/>
      <c r="E1740" s="62"/>
    </row>
    <row r="1741" spans="1:5" x14ac:dyDescent="0.2">
      <c r="A1741" s="110"/>
      <c r="B1741" s="61">
        <v>45965</v>
      </c>
      <c r="C1741" s="62" t="s">
        <v>28</v>
      </c>
      <c r="D1741" s="97"/>
      <c r="E1741" s="62"/>
    </row>
    <row r="1742" spans="1:5" x14ac:dyDescent="0.2">
      <c r="A1742" s="110"/>
      <c r="B1742" s="61">
        <v>45966</v>
      </c>
      <c r="C1742" s="62" t="s">
        <v>29</v>
      </c>
      <c r="D1742" s="97"/>
      <c r="E1742" s="62"/>
    </row>
    <row r="1743" spans="1:5" x14ac:dyDescent="0.2">
      <c r="A1743" s="110"/>
      <c r="B1743" s="61">
        <v>45967</v>
      </c>
      <c r="C1743" s="62" t="s">
        <v>30</v>
      </c>
      <c r="D1743" s="97"/>
      <c r="E1743" s="62"/>
    </row>
    <row r="1744" spans="1:5" x14ac:dyDescent="0.2">
      <c r="A1744" s="110"/>
      <c r="B1744" s="61">
        <v>45968</v>
      </c>
      <c r="C1744" s="62" t="s">
        <v>31</v>
      </c>
      <c r="D1744" s="97"/>
      <c r="E1744" s="62"/>
    </row>
    <row r="1745" spans="1:5" x14ac:dyDescent="0.2">
      <c r="A1745" s="110"/>
      <c r="B1745" s="61">
        <v>45969</v>
      </c>
      <c r="C1745" s="62" t="s">
        <v>32</v>
      </c>
      <c r="D1745" s="97"/>
      <c r="E1745" s="62"/>
    </row>
    <row r="1746" spans="1:5" x14ac:dyDescent="0.2">
      <c r="A1746" s="110"/>
      <c r="B1746" s="61">
        <v>45970</v>
      </c>
      <c r="C1746" s="62" t="s">
        <v>33</v>
      </c>
      <c r="D1746" s="97"/>
      <c r="E1746" s="62"/>
    </row>
    <row r="1747" spans="1:5" x14ac:dyDescent="0.2">
      <c r="A1747" s="110" t="s">
        <v>76</v>
      </c>
      <c r="B1747" s="61">
        <v>45971</v>
      </c>
      <c r="C1747" s="62" t="s">
        <v>27</v>
      </c>
      <c r="D1747" s="97"/>
      <c r="E1747" s="62"/>
    </row>
    <row r="1748" spans="1:5" x14ac:dyDescent="0.2">
      <c r="A1748" s="110"/>
      <c r="B1748" s="61">
        <v>45972</v>
      </c>
      <c r="C1748" s="62" t="s">
        <v>28</v>
      </c>
      <c r="D1748" s="97"/>
      <c r="E1748" s="62"/>
    </row>
    <row r="1749" spans="1:5" x14ac:dyDescent="0.2">
      <c r="A1749" s="110"/>
      <c r="B1749" s="61">
        <v>45973</v>
      </c>
      <c r="C1749" s="62" t="s">
        <v>29</v>
      </c>
      <c r="D1749" s="97"/>
      <c r="E1749" s="62"/>
    </row>
    <row r="1750" spans="1:5" x14ac:dyDescent="0.2">
      <c r="A1750" s="110"/>
      <c r="B1750" s="61">
        <v>45974</v>
      </c>
      <c r="C1750" s="62" t="s">
        <v>30</v>
      </c>
      <c r="D1750" s="97"/>
      <c r="E1750" s="62"/>
    </row>
    <row r="1751" spans="1:5" x14ac:dyDescent="0.2">
      <c r="A1751" s="110"/>
      <c r="B1751" s="61">
        <v>45975</v>
      </c>
      <c r="C1751" s="62" t="s">
        <v>31</v>
      </c>
      <c r="D1751" s="97"/>
      <c r="E1751" s="62"/>
    </row>
    <row r="1752" spans="1:5" x14ac:dyDescent="0.2">
      <c r="A1752" s="110"/>
      <c r="B1752" s="61">
        <v>45976</v>
      </c>
      <c r="C1752" s="62" t="s">
        <v>32</v>
      </c>
      <c r="D1752" s="97"/>
      <c r="E1752" s="62"/>
    </row>
    <row r="1753" spans="1:5" x14ac:dyDescent="0.2">
      <c r="A1753" s="110"/>
      <c r="B1753" s="61">
        <v>45977</v>
      </c>
      <c r="C1753" s="62" t="s">
        <v>33</v>
      </c>
      <c r="D1753" s="97"/>
      <c r="E1753" s="62"/>
    </row>
    <row r="1754" spans="1:5" x14ac:dyDescent="0.2">
      <c r="A1754" s="110" t="s">
        <v>77</v>
      </c>
      <c r="B1754" s="61">
        <v>45978</v>
      </c>
      <c r="C1754" s="62" t="s">
        <v>27</v>
      </c>
      <c r="D1754" s="97"/>
      <c r="E1754" s="62"/>
    </row>
    <row r="1755" spans="1:5" x14ac:dyDescent="0.2">
      <c r="A1755" s="110"/>
      <c r="B1755" s="61">
        <v>45979</v>
      </c>
      <c r="C1755" s="62" t="s">
        <v>28</v>
      </c>
      <c r="D1755" s="97"/>
      <c r="E1755" s="62"/>
    </row>
    <row r="1756" spans="1:5" x14ac:dyDescent="0.2">
      <c r="A1756" s="110"/>
      <c r="B1756" s="61">
        <v>45980</v>
      </c>
      <c r="C1756" s="62" t="s">
        <v>29</v>
      </c>
      <c r="D1756" s="97"/>
      <c r="E1756" s="62"/>
    </row>
    <row r="1757" spans="1:5" x14ac:dyDescent="0.2">
      <c r="A1757" s="110"/>
      <c r="B1757" s="61">
        <v>45981</v>
      </c>
      <c r="C1757" s="62" t="s">
        <v>30</v>
      </c>
      <c r="D1757" s="97"/>
      <c r="E1757" s="62"/>
    </row>
    <row r="1758" spans="1:5" x14ac:dyDescent="0.2">
      <c r="A1758" s="110"/>
      <c r="B1758" s="61">
        <v>45982</v>
      </c>
      <c r="C1758" s="62" t="s">
        <v>31</v>
      </c>
      <c r="D1758" s="97"/>
      <c r="E1758" s="62"/>
    </row>
    <row r="1759" spans="1:5" x14ac:dyDescent="0.2">
      <c r="A1759" s="110"/>
      <c r="B1759" s="61">
        <v>45983</v>
      </c>
      <c r="C1759" s="62" t="s">
        <v>32</v>
      </c>
      <c r="D1759" s="97"/>
      <c r="E1759" s="62"/>
    </row>
    <row r="1760" spans="1:5" x14ac:dyDescent="0.2">
      <c r="A1760" s="110"/>
      <c r="B1760" s="61">
        <v>45984</v>
      </c>
      <c r="C1760" s="62" t="s">
        <v>33</v>
      </c>
      <c r="D1760" s="97"/>
      <c r="E1760" s="62"/>
    </row>
    <row r="1761" spans="1:5" x14ac:dyDescent="0.2">
      <c r="A1761" s="110" t="s">
        <v>78</v>
      </c>
      <c r="B1761" s="61">
        <v>45985</v>
      </c>
      <c r="C1761" s="62" t="s">
        <v>27</v>
      </c>
      <c r="D1761" s="97"/>
      <c r="E1761" s="62"/>
    </row>
    <row r="1762" spans="1:5" x14ac:dyDescent="0.2">
      <c r="A1762" s="110"/>
      <c r="B1762" s="61">
        <v>45986</v>
      </c>
      <c r="C1762" s="62" t="s">
        <v>28</v>
      </c>
      <c r="D1762" s="97"/>
      <c r="E1762" s="62"/>
    </row>
    <row r="1763" spans="1:5" x14ac:dyDescent="0.2">
      <c r="A1763" s="110"/>
      <c r="B1763" s="61">
        <v>45987</v>
      </c>
      <c r="C1763" s="62" t="s">
        <v>29</v>
      </c>
      <c r="D1763" s="97"/>
      <c r="E1763" s="62"/>
    </row>
    <row r="1764" spans="1:5" x14ac:dyDescent="0.2">
      <c r="A1764" s="110"/>
      <c r="B1764" s="61">
        <v>45988</v>
      </c>
      <c r="C1764" s="62" t="s">
        <v>30</v>
      </c>
      <c r="D1764" s="97"/>
      <c r="E1764" s="62"/>
    </row>
    <row r="1765" spans="1:5" x14ac:dyDescent="0.2">
      <c r="A1765" s="110"/>
      <c r="B1765" s="61">
        <v>45989</v>
      </c>
      <c r="C1765" s="62" t="s">
        <v>31</v>
      </c>
      <c r="D1765" s="97"/>
      <c r="E1765" s="62"/>
    </row>
    <row r="1766" spans="1:5" x14ac:dyDescent="0.2">
      <c r="A1766" s="110"/>
      <c r="B1766" s="61">
        <v>45990</v>
      </c>
      <c r="C1766" s="62" t="s">
        <v>32</v>
      </c>
      <c r="D1766" s="97"/>
      <c r="E1766" s="62"/>
    </row>
    <row r="1767" spans="1:5" x14ac:dyDescent="0.2">
      <c r="A1767" s="110"/>
      <c r="B1767" s="61">
        <v>45991</v>
      </c>
      <c r="C1767" s="62" t="s">
        <v>33</v>
      </c>
      <c r="D1767" s="97"/>
      <c r="E1767" s="62"/>
    </row>
    <row r="1768" spans="1:5" x14ac:dyDescent="0.2">
      <c r="A1768" s="110" t="s">
        <v>79</v>
      </c>
      <c r="B1768" s="61">
        <v>45992</v>
      </c>
      <c r="C1768" s="62" t="s">
        <v>27</v>
      </c>
      <c r="D1768" s="97"/>
      <c r="E1768" s="62"/>
    </row>
    <row r="1769" spans="1:5" x14ac:dyDescent="0.2">
      <c r="A1769" s="110"/>
      <c r="B1769" s="61">
        <v>45993</v>
      </c>
      <c r="C1769" s="62" t="s">
        <v>28</v>
      </c>
      <c r="D1769" s="97"/>
      <c r="E1769" s="62"/>
    </row>
    <row r="1770" spans="1:5" x14ac:dyDescent="0.2">
      <c r="A1770" s="110"/>
      <c r="B1770" s="61">
        <v>45994</v>
      </c>
      <c r="C1770" s="62" t="s">
        <v>29</v>
      </c>
      <c r="D1770" s="97"/>
      <c r="E1770" s="62"/>
    </row>
    <row r="1771" spans="1:5" x14ac:dyDescent="0.2">
      <c r="A1771" s="110"/>
      <c r="B1771" s="61">
        <v>45995</v>
      </c>
      <c r="C1771" s="62" t="s">
        <v>30</v>
      </c>
      <c r="D1771" s="97"/>
      <c r="E1771" s="62"/>
    </row>
    <row r="1772" spans="1:5" x14ac:dyDescent="0.2">
      <c r="A1772" s="110"/>
      <c r="B1772" s="61">
        <v>45996</v>
      </c>
      <c r="C1772" s="62" t="s">
        <v>31</v>
      </c>
      <c r="D1772" s="97"/>
      <c r="E1772" s="62"/>
    </row>
    <row r="1773" spans="1:5" x14ac:dyDescent="0.2">
      <c r="A1773" s="110"/>
      <c r="B1773" s="61">
        <v>45997</v>
      </c>
      <c r="C1773" s="62" t="s">
        <v>32</v>
      </c>
      <c r="D1773" s="97"/>
      <c r="E1773" s="62"/>
    </row>
    <row r="1774" spans="1:5" x14ac:dyDescent="0.2">
      <c r="A1774" s="110"/>
      <c r="B1774" s="61">
        <v>45998</v>
      </c>
      <c r="C1774" s="62" t="s">
        <v>33</v>
      </c>
      <c r="D1774" s="97"/>
      <c r="E1774" s="62"/>
    </row>
    <row r="1775" spans="1:5" x14ac:dyDescent="0.2">
      <c r="A1775" s="110" t="s">
        <v>80</v>
      </c>
      <c r="B1775" s="61">
        <v>45999</v>
      </c>
      <c r="C1775" s="62" t="s">
        <v>27</v>
      </c>
      <c r="D1775" s="97"/>
      <c r="E1775" s="62"/>
    </row>
    <row r="1776" spans="1:5" x14ac:dyDescent="0.2">
      <c r="A1776" s="110"/>
      <c r="B1776" s="61">
        <v>46000</v>
      </c>
      <c r="C1776" s="62" t="s">
        <v>28</v>
      </c>
      <c r="D1776" s="97"/>
      <c r="E1776" s="62"/>
    </row>
    <row r="1777" spans="1:5" x14ac:dyDescent="0.2">
      <c r="A1777" s="110"/>
      <c r="B1777" s="61">
        <v>46001</v>
      </c>
      <c r="C1777" s="62" t="s">
        <v>29</v>
      </c>
      <c r="D1777" s="97"/>
      <c r="E1777" s="62"/>
    </row>
    <row r="1778" spans="1:5" x14ac:dyDescent="0.2">
      <c r="A1778" s="110"/>
      <c r="B1778" s="61">
        <v>46002</v>
      </c>
      <c r="C1778" s="62" t="s">
        <v>30</v>
      </c>
      <c r="D1778" s="97"/>
      <c r="E1778" s="62"/>
    </row>
    <row r="1779" spans="1:5" x14ac:dyDescent="0.2">
      <c r="A1779" s="110"/>
      <c r="B1779" s="61">
        <v>46003</v>
      </c>
      <c r="C1779" s="62" t="s">
        <v>31</v>
      </c>
      <c r="D1779" s="97"/>
      <c r="E1779" s="62"/>
    </row>
    <row r="1780" spans="1:5" x14ac:dyDescent="0.2">
      <c r="A1780" s="110"/>
      <c r="B1780" s="61">
        <v>46004</v>
      </c>
      <c r="C1780" s="62" t="s">
        <v>32</v>
      </c>
      <c r="D1780" s="97"/>
      <c r="E1780" s="62"/>
    </row>
    <row r="1781" spans="1:5" x14ac:dyDescent="0.2">
      <c r="A1781" s="110"/>
      <c r="B1781" s="61">
        <v>46005</v>
      </c>
      <c r="C1781" s="62" t="s">
        <v>33</v>
      </c>
      <c r="D1781" s="97"/>
      <c r="E1781" s="62"/>
    </row>
    <row r="1782" spans="1:5" x14ac:dyDescent="0.2">
      <c r="A1782" s="110" t="s">
        <v>81</v>
      </c>
      <c r="B1782" s="61">
        <v>46006</v>
      </c>
      <c r="C1782" s="62" t="s">
        <v>27</v>
      </c>
      <c r="D1782" s="97"/>
      <c r="E1782" s="62"/>
    </row>
    <row r="1783" spans="1:5" x14ac:dyDescent="0.2">
      <c r="A1783" s="110"/>
      <c r="B1783" s="61">
        <v>46007</v>
      </c>
      <c r="C1783" s="62" t="s">
        <v>28</v>
      </c>
      <c r="D1783" s="97"/>
      <c r="E1783" s="62"/>
    </row>
    <row r="1784" spans="1:5" x14ac:dyDescent="0.2">
      <c r="A1784" s="110"/>
      <c r="B1784" s="61">
        <v>46008</v>
      </c>
      <c r="C1784" s="62" t="s">
        <v>29</v>
      </c>
      <c r="D1784" s="97"/>
      <c r="E1784" s="62"/>
    </row>
    <row r="1785" spans="1:5" x14ac:dyDescent="0.2">
      <c r="A1785" s="110"/>
      <c r="B1785" s="61">
        <v>46009</v>
      </c>
      <c r="C1785" s="62" t="s">
        <v>30</v>
      </c>
      <c r="D1785" s="97"/>
      <c r="E1785" s="62"/>
    </row>
    <row r="1786" spans="1:5" x14ac:dyDescent="0.2">
      <c r="A1786" s="110"/>
      <c r="B1786" s="61">
        <v>46010</v>
      </c>
      <c r="C1786" s="62" t="s">
        <v>31</v>
      </c>
      <c r="D1786" s="97"/>
      <c r="E1786" s="62"/>
    </row>
    <row r="1787" spans="1:5" x14ac:dyDescent="0.2">
      <c r="A1787" s="110"/>
      <c r="B1787" s="61">
        <v>46011</v>
      </c>
      <c r="C1787" s="62" t="s">
        <v>32</v>
      </c>
      <c r="D1787" s="97"/>
      <c r="E1787" s="62"/>
    </row>
    <row r="1788" spans="1:5" x14ac:dyDescent="0.2">
      <c r="A1788" s="110"/>
      <c r="B1788" s="61">
        <v>46012</v>
      </c>
      <c r="C1788" s="62" t="s">
        <v>33</v>
      </c>
      <c r="D1788" s="97"/>
      <c r="E1788" s="62"/>
    </row>
    <row r="1789" spans="1:5" x14ac:dyDescent="0.2">
      <c r="A1789" s="110" t="s">
        <v>82</v>
      </c>
      <c r="B1789" s="61">
        <v>46013</v>
      </c>
      <c r="C1789" s="62" t="s">
        <v>27</v>
      </c>
      <c r="D1789" s="97"/>
      <c r="E1789" s="62"/>
    </row>
    <row r="1790" spans="1:5" x14ac:dyDescent="0.2">
      <c r="A1790" s="110"/>
      <c r="B1790" s="61">
        <v>46014</v>
      </c>
      <c r="C1790" s="62" t="s">
        <v>28</v>
      </c>
      <c r="D1790" s="97"/>
      <c r="E1790" s="62"/>
    </row>
    <row r="1791" spans="1:5" x14ac:dyDescent="0.2">
      <c r="A1791" s="110"/>
      <c r="B1791" s="61">
        <v>46015</v>
      </c>
      <c r="C1791" s="62" t="s">
        <v>29</v>
      </c>
      <c r="D1791" s="97"/>
      <c r="E1791" s="62"/>
    </row>
    <row r="1792" spans="1:5" x14ac:dyDescent="0.2">
      <c r="A1792" s="110"/>
      <c r="B1792" s="61">
        <v>46016</v>
      </c>
      <c r="C1792" s="62" t="s">
        <v>30</v>
      </c>
      <c r="D1792" s="97"/>
      <c r="E1792" s="62"/>
    </row>
    <row r="1793" spans="1:5" x14ac:dyDescent="0.2">
      <c r="A1793" s="110"/>
      <c r="B1793" s="61">
        <v>46017</v>
      </c>
      <c r="C1793" s="62" t="s">
        <v>31</v>
      </c>
      <c r="D1793" s="97"/>
      <c r="E1793" s="62"/>
    </row>
    <row r="1794" spans="1:5" x14ac:dyDescent="0.2">
      <c r="A1794" s="110"/>
      <c r="B1794" s="61">
        <v>46018</v>
      </c>
      <c r="C1794" s="62" t="s">
        <v>32</v>
      </c>
      <c r="D1794" s="97"/>
      <c r="E1794" s="62"/>
    </row>
    <row r="1795" spans="1:5" x14ac:dyDescent="0.2">
      <c r="A1795" s="110"/>
      <c r="B1795" s="61">
        <v>46019</v>
      </c>
      <c r="C1795" s="62" t="s">
        <v>33</v>
      </c>
      <c r="D1795" s="97"/>
      <c r="E1795" s="62"/>
    </row>
    <row r="1796" spans="1:5" x14ac:dyDescent="0.2">
      <c r="A1796" s="110" t="s">
        <v>92</v>
      </c>
      <c r="B1796" s="61">
        <v>46020</v>
      </c>
      <c r="C1796" s="62" t="s">
        <v>27</v>
      </c>
      <c r="D1796" s="97"/>
      <c r="E1796" s="62"/>
    </row>
    <row r="1797" spans="1:5" x14ac:dyDescent="0.2">
      <c r="A1797" s="110"/>
      <c r="B1797" s="61">
        <v>46021</v>
      </c>
      <c r="C1797" s="62" t="s">
        <v>28</v>
      </c>
      <c r="D1797" s="97"/>
      <c r="E1797" s="62"/>
    </row>
    <row r="1798" spans="1:5" x14ac:dyDescent="0.2">
      <c r="A1798" s="110"/>
      <c r="B1798" s="61">
        <v>46022</v>
      </c>
      <c r="C1798" s="62" t="s">
        <v>29</v>
      </c>
      <c r="D1798" s="97"/>
      <c r="E1798" s="62"/>
    </row>
    <row r="1799" spans="1:5" x14ac:dyDescent="0.2">
      <c r="A1799" s="110"/>
      <c r="B1799" s="61">
        <v>46023</v>
      </c>
      <c r="C1799" s="62" t="s">
        <v>30</v>
      </c>
      <c r="D1799" s="97"/>
      <c r="E1799" s="62"/>
    </row>
    <row r="1800" spans="1:5" x14ac:dyDescent="0.2">
      <c r="A1800" s="110"/>
      <c r="B1800" s="61">
        <v>46024</v>
      </c>
      <c r="C1800" s="62" t="s">
        <v>31</v>
      </c>
      <c r="D1800" s="97"/>
      <c r="E1800" s="62"/>
    </row>
    <row r="1801" spans="1:5" x14ac:dyDescent="0.2">
      <c r="A1801" s="110"/>
      <c r="B1801" s="61">
        <v>46025</v>
      </c>
      <c r="C1801" s="62" t="s">
        <v>32</v>
      </c>
      <c r="D1801" s="97"/>
      <c r="E1801" s="62"/>
    </row>
    <row r="1802" spans="1:5" x14ac:dyDescent="0.2">
      <c r="A1802" s="110"/>
      <c r="B1802" s="61">
        <v>46026</v>
      </c>
      <c r="C1802" s="62" t="s">
        <v>33</v>
      </c>
      <c r="D1802" s="97"/>
      <c r="E1802" s="62"/>
    </row>
    <row r="1803" spans="1:5" x14ac:dyDescent="0.2">
      <c r="A1803" s="109" t="s">
        <v>93</v>
      </c>
      <c r="B1803" s="61">
        <v>46027</v>
      </c>
      <c r="C1803" s="62" t="s">
        <v>27</v>
      </c>
      <c r="D1803" s="97">
        <v>1100</v>
      </c>
      <c r="E1803" s="62"/>
    </row>
    <row r="1804" spans="1:5" x14ac:dyDescent="0.2">
      <c r="A1804" s="109"/>
      <c r="B1804" s="61">
        <v>46028</v>
      </c>
      <c r="C1804" s="62" t="s">
        <v>28</v>
      </c>
      <c r="D1804" s="97">
        <v>1100</v>
      </c>
      <c r="E1804" s="62"/>
    </row>
    <row r="1805" spans="1:5" x14ac:dyDescent="0.2">
      <c r="A1805" s="109"/>
      <c r="B1805" s="61">
        <v>46029</v>
      </c>
      <c r="C1805" s="62" t="s">
        <v>29</v>
      </c>
      <c r="D1805" s="97">
        <v>1100</v>
      </c>
      <c r="E1805" s="62"/>
    </row>
    <row r="1806" spans="1:5" x14ac:dyDescent="0.2">
      <c r="A1806" s="109"/>
      <c r="B1806" s="61">
        <v>46030</v>
      </c>
      <c r="C1806" s="62" t="s">
        <v>30</v>
      </c>
      <c r="D1806" s="97">
        <v>1100</v>
      </c>
      <c r="E1806" s="62"/>
    </row>
    <row r="1807" spans="1:5" x14ac:dyDescent="0.2">
      <c r="A1807" s="109"/>
      <c r="B1807" s="61">
        <v>46031</v>
      </c>
      <c r="C1807" s="62" t="s">
        <v>31</v>
      </c>
      <c r="D1807" s="97">
        <v>1100</v>
      </c>
      <c r="E1807" s="62"/>
    </row>
    <row r="1808" spans="1:5" x14ac:dyDescent="0.2">
      <c r="A1808" s="109"/>
      <c r="B1808" s="61">
        <v>46032</v>
      </c>
      <c r="C1808" s="62" t="s">
        <v>32</v>
      </c>
      <c r="D1808" s="97">
        <v>1100</v>
      </c>
      <c r="E1808" s="62"/>
    </row>
    <row r="1809" spans="1:5" x14ac:dyDescent="0.2">
      <c r="A1809" s="109"/>
      <c r="B1809" s="61">
        <v>46033</v>
      </c>
      <c r="C1809" s="62" t="s">
        <v>33</v>
      </c>
      <c r="D1809" s="97">
        <v>1100</v>
      </c>
      <c r="E1809" s="62"/>
    </row>
    <row r="1810" spans="1:5" x14ac:dyDescent="0.2">
      <c r="A1810" s="109" t="s">
        <v>94</v>
      </c>
      <c r="B1810" s="61">
        <v>46034</v>
      </c>
      <c r="C1810" s="62" t="s">
        <v>27</v>
      </c>
      <c r="D1810" s="97"/>
      <c r="E1810" s="62">
        <v>1100</v>
      </c>
    </row>
    <row r="1811" spans="1:5" x14ac:dyDescent="0.2">
      <c r="A1811" s="109"/>
      <c r="B1811" s="61">
        <v>46035</v>
      </c>
      <c r="C1811" s="62" t="s">
        <v>28</v>
      </c>
      <c r="D1811" s="97"/>
      <c r="E1811" s="62">
        <v>1100</v>
      </c>
    </row>
    <row r="1812" spans="1:5" x14ac:dyDescent="0.2">
      <c r="A1812" s="109"/>
      <c r="B1812" s="61">
        <v>46036</v>
      </c>
      <c r="C1812" s="62" t="s">
        <v>29</v>
      </c>
      <c r="D1812" s="97">
        <v>1100</v>
      </c>
      <c r="E1812" s="62"/>
    </row>
    <row r="1813" spans="1:5" x14ac:dyDescent="0.2">
      <c r="A1813" s="109"/>
      <c r="B1813" s="61">
        <v>46037</v>
      </c>
      <c r="C1813" s="62" t="s">
        <v>30</v>
      </c>
      <c r="D1813" s="97">
        <v>1100</v>
      </c>
      <c r="E1813" s="62"/>
    </row>
    <row r="1814" spans="1:5" x14ac:dyDescent="0.2">
      <c r="A1814" s="109"/>
      <c r="B1814" s="61">
        <v>46038</v>
      </c>
      <c r="C1814" s="62" t="s">
        <v>31</v>
      </c>
      <c r="D1814" s="97">
        <v>1100</v>
      </c>
      <c r="E1814" s="62"/>
    </row>
    <row r="1815" spans="1:5" x14ac:dyDescent="0.2">
      <c r="A1815" s="109"/>
      <c r="B1815" s="61">
        <v>46039</v>
      </c>
      <c r="C1815" s="62" t="s">
        <v>32</v>
      </c>
      <c r="D1815" s="97">
        <v>1100</v>
      </c>
      <c r="E1815" s="62"/>
    </row>
    <row r="1816" spans="1:5" x14ac:dyDescent="0.2">
      <c r="A1816" s="109"/>
      <c r="B1816" s="61">
        <v>46040</v>
      </c>
      <c r="C1816" s="62" t="s">
        <v>33</v>
      </c>
      <c r="D1816" s="97">
        <v>1100</v>
      </c>
      <c r="E1816" s="62"/>
    </row>
    <row r="1817" spans="1:5" x14ac:dyDescent="0.2">
      <c r="A1817" s="109" t="s">
        <v>95</v>
      </c>
      <c r="B1817" s="61">
        <v>46041</v>
      </c>
      <c r="C1817" s="62" t="s">
        <v>27</v>
      </c>
      <c r="D1817" s="97">
        <v>1100</v>
      </c>
      <c r="E1817" s="62"/>
    </row>
    <row r="1818" spans="1:5" x14ac:dyDescent="0.2">
      <c r="A1818" s="109"/>
      <c r="B1818" s="61">
        <v>46042</v>
      </c>
      <c r="C1818" s="62" t="s">
        <v>28</v>
      </c>
      <c r="D1818" s="97"/>
      <c r="E1818" s="62">
        <v>1100</v>
      </c>
    </row>
    <row r="1819" spans="1:5" x14ac:dyDescent="0.2">
      <c r="A1819" s="109"/>
      <c r="B1819" s="61">
        <v>46043</v>
      </c>
      <c r="C1819" s="62" t="s">
        <v>29</v>
      </c>
      <c r="D1819" s="97">
        <v>1100</v>
      </c>
      <c r="E1819" s="62"/>
    </row>
    <row r="1820" spans="1:5" x14ac:dyDescent="0.2">
      <c r="A1820" s="109"/>
      <c r="B1820" s="61">
        <v>46044</v>
      </c>
      <c r="C1820" s="62" t="s">
        <v>30</v>
      </c>
      <c r="D1820" s="97"/>
      <c r="E1820" s="62">
        <v>1100</v>
      </c>
    </row>
    <row r="1821" spans="1:5" x14ac:dyDescent="0.2">
      <c r="A1821" s="109"/>
      <c r="B1821" s="61">
        <v>46045</v>
      </c>
      <c r="C1821" s="62" t="s">
        <v>31</v>
      </c>
      <c r="D1821" s="97">
        <v>1100</v>
      </c>
      <c r="E1821" s="62"/>
    </row>
    <row r="1822" spans="1:5" x14ac:dyDescent="0.2">
      <c r="A1822" s="109"/>
      <c r="B1822" s="61">
        <v>46046</v>
      </c>
      <c r="C1822" s="62" t="s">
        <v>32</v>
      </c>
      <c r="D1822" s="97">
        <v>1100</v>
      </c>
      <c r="E1822" s="62"/>
    </row>
    <row r="1823" spans="1:5" x14ac:dyDescent="0.2">
      <c r="A1823" s="109"/>
      <c r="B1823" s="61">
        <v>46047</v>
      </c>
      <c r="C1823" s="62" t="s">
        <v>33</v>
      </c>
      <c r="D1823" s="97">
        <v>1100</v>
      </c>
      <c r="E1823" s="62"/>
    </row>
    <row r="1824" spans="1:5" x14ac:dyDescent="0.2">
      <c r="A1824" s="109" t="s">
        <v>96</v>
      </c>
      <c r="B1824" s="61">
        <v>46048</v>
      </c>
      <c r="C1824" s="62" t="s">
        <v>27</v>
      </c>
      <c r="D1824" s="97">
        <v>1100</v>
      </c>
      <c r="E1824" s="62"/>
    </row>
    <row r="1825" spans="1:5" x14ac:dyDescent="0.2">
      <c r="A1825" s="109"/>
      <c r="B1825" s="61">
        <v>46049</v>
      </c>
      <c r="C1825" s="62" t="s">
        <v>28</v>
      </c>
      <c r="D1825" s="97"/>
      <c r="E1825" s="62">
        <v>1100</v>
      </c>
    </row>
    <row r="1826" spans="1:5" x14ac:dyDescent="0.2">
      <c r="A1826" s="109"/>
      <c r="B1826" s="61">
        <v>46050</v>
      </c>
      <c r="C1826" s="62" t="s">
        <v>29</v>
      </c>
      <c r="D1826" s="97">
        <v>1100</v>
      </c>
      <c r="E1826" s="62"/>
    </row>
    <row r="1827" spans="1:5" x14ac:dyDescent="0.2">
      <c r="A1827" s="109"/>
      <c r="B1827" s="61">
        <v>46051</v>
      </c>
      <c r="C1827" s="62" t="s">
        <v>30</v>
      </c>
      <c r="D1827" s="97"/>
      <c r="E1827" s="62">
        <v>1100</v>
      </c>
    </row>
    <row r="1828" spans="1:5" x14ac:dyDescent="0.2">
      <c r="A1828" s="109"/>
      <c r="B1828" s="61">
        <v>46052</v>
      </c>
      <c r="C1828" s="62" t="s">
        <v>31</v>
      </c>
      <c r="D1828" s="97">
        <v>1100</v>
      </c>
      <c r="E1828" s="62"/>
    </row>
    <row r="1829" spans="1:5" x14ac:dyDescent="0.2">
      <c r="A1829" s="109"/>
      <c r="B1829" s="61">
        <v>46053</v>
      </c>
      <c r="C1829" s="62" t="s">
        <v>32</v>
      </c>
      <c r="D1829" s="97">
        <v>1100</v>
      </c>
      <c r="E1829" s="62"/>
    </row>
    <row r="1830" spans="1:5" x14ac:dyDescent="0.2">
      <c r="A1830" s="109"/>
      <c r="B1830" s="61">
        <v>46054</v>
      </c>
      <c r="C1830" s="62" t="s">
        <v>33</v>
      </c>
      <c r="D1830" s="97">
        <v>1100</v>
      </c>
      <c r="E1830" s="62"/>
    </row>
    <row r="1831" spans="1:5" x14ac:dyDescent="0.2">
      <c r="A1831" s="108" t="s">
        <v>97</v>
      </c>
      <c r="B1831" s="61">
        <v>46055</v>
      </c>
      <c r="C1831" s="62" t="s">
        <v>27</v>
      </c>
      <c r="D1831" s="97">
        <v>1100</v>
      </c>
      <c r="E1831" s="62"/>
    </row>
    <row r="1832" spans="1:5" x14ac:dyDescent="0.2">
      <c r="A1832" s="108"/>
      <c r="B1832" s="61">
        <v>46056</v>
      </c>
      <c r="C1832" s="62" t="s">
        <v>28</v>
      </c>
      <c r="D1832" s="97">
        <v>1100</v>
      </c>
      <c r="E1832" s="62"/>
    </row>
    <row r="1833" spans="1:5" x14ac:dyDescent="0.2">
      <c r="A1833" s="108"/>
      <c r="B1833" s="61">
        <v>46057</v>
      </c>
      <c r="C1833" s="62" t="s">
        <v>29</v>
      </c>
      <c r="D1833" s="97">
        <v>1100</v>
      </c>
      <c r="E1833" s="62"/>
    </row>
    <row r="1834" spans="1:5" x14ac:dyDescent="0.2">
      <c r="A1834" s="108"/>
      <c r="B1834" s="61">
        <v>46058</v>
      </c>
      <c r="C1834" s="62" t="s">
        <v>30</v>
      </c>
      <c r="D1834" s="97">
        <v>1100</v>
      </c>
      <c r="E1834" s="62"/>
    </row>
    <row r="1835" spans="1:5" x14ac:dyDescent="0.2">
      <c r="A1835" s="108"/>
      <c r="B1835" s="61">
        <v>46059</v>
      </c>
      <c r="C1835" s="62" t="s">
        <v>31</v>
      </c>
      <c r="D1835" s="97">
        <v>1100</v>
      </c>
      <c r="E1835" s="62"/>
    </row>
    <row r="1836" spans="1:5" x14ac:dyDescent="0.2">
      <c r="A1836" s="108"/>
      <c r="B1836" s="61">
        <v>46060</v>
      </c>
      <c r="C1836" s="62" t="s">
        <v>32</v>
      </c>
      <c r="D1836" s="97">
        <v>1100</v>
      </c>
      <c r="E1836" s="62"/>
    </row>
    <row r="1837" spans="1:5" x14ac:dyDescent="0.2">
      <c r="A1837" s="108"/>
      <c r="B1837" s="61">
        <v>46061</v>
      </c>
      <c r="C1837" s="62" t="s">
        <v>33</v>
      </c>
      <c r="D1837" s="97">
        <v>1100</v>
      </c>
      <c r="E1837" s="62"/>
    </row>
    <row r="1838" spans="1:5" x14ac:dyDescent="0.2">
      <c r="A1838" s="108" t="s">
        <v>98</v>
      </c>
      <c r="B1838" s="61">
        <v>46062</v>
      </c>
      <c r="C1838" s="62" t="s">
        <v>27</v>
      </c>
      <c r="D1838" s="97">
        <v>1100</v>
      </c>
      <c r="E1838" s="62"/>
    </row>
    <row r="1839" spans="1:5" x14ac:dyDescent="0.2">
      <c r="A1839" s="108"/>
      <c r="B1839" s="61">
        <v>46063</v>
      </c>
      <c r="C1839" s="62" t="s">
        <v>28</v>
      </c>
      <c r="D1839" s="97">
        <v>1100</v>
      </c>
      <c r="E1839" s="62"/>
    </row>
    <row r="1840" spans="1:5" x14ac:dyDescent="0.2">
      <c r="A1840" s="108"/>
      <c r="B1840" s="61">
        <v>46064</v>
      </c>
      <c r="C1840" s="62" t="s">
        <v>29</v>
      </c>
      <c r="D1840" s="97">
        <v>1100</v>
      </c>
      <c r="E1840" s="62"/>
    </row>
    <row r="1841" spans="1:5" x14ac:dyDescent="0.2">
      <c r="A1841" s="108"/>
      <c r="B1841" s="61">
        <v>46065</v>
      </c>
      <c r="C1841" s="62" t="s">
        <v>30</v>
      </c>
      <c r="D1841" s="97">
        <v>1100</v>
      </c>
      <c r="E1841" s="62"/>
    </row>
    <row r="1842" spans="1:5" x14ac:dyDescent="0.2">
      <c r="A1842" s="108"/>
      <c r="B1842" s="61">
        <v>46066</v>
      </c>
      <c r="C1842" s="62" t="s">
        <v>31</v>
      </c>
      <c r="D1842" s="97">
        <v>1100</v>
      </c>
      <c r="E1842" s="62"/>
    </row>
    <row r="1843" spans="1:5" x14ac:dyDescent="0.2">
      <c r="A1843" s="108"/>
      <c r="B1843" s="61">
        <v>46067</v>
      </c>
      <c r="C1843" s="62" t="s">
        <v>32</v>
      </c>
      <c r="D1843" s="97">
        <v>1100</v>
      </c>
      <c r="E1843" s="62"/>
    </row>
    <row r="1844" spans="1:5" x14ac:dyDescent="0.2">
      <c r="A1844" s="108"/>
      <c r="B1844" s="61">
        <v>46068</v>
      </c>
      <c r="C1844" s="62" t="s">
        <v>33</v>
      </c>
      <c r="D1844" s="97">
        <v>1100</v>
      </c>
      <c r="E1844" s="62"/>
    </row>
    <row r="1845" spans="1:5" x14ac:dyDescent="0.2">
      <c r="A1845" s="108" t="s">
        <v>99</v>
      </c>
      <c r="B1845" s="61">
        <v>46069</v>
      </c>
      <c r="C1845" s="62" t="s">
        <v>27</v>
      </c>
      <c r="D1845" s="97">
        <v>1100</v>
      </c>
      <c r="E1845" s="62"/>
    </row>
    <row r="1846" spans="1:5" x14ac:dyDescent="0.2">
      <c r="A1846" s="108"/>
      <c r="B1846" s="61">
        <v>46070</v>
      </c>
      <c r="C1846" s="62" t="s">
        <v>28</v>
      </c>
      <c r="D1846" s="97">
        <v>1100</v>
      </c>
      <c r="E1846" s="62"/>
    </row>
    <row r="1847" spans="1:5" x14ac:dyDescent="0.2">
      <c r="A1847" s="108"/>
      <c r="B1847" s="61">
        <v>46071</v>
      </c>
      <c r="C1847" s="62" t="s">
        <v>29</v>
      </c>
      <c r="D1847" s="97">
        <v>1100</v>
      </c>
      <c r="E1847" s="62"/>
    </row>
    <row r="1848" spans="1:5" x14ac:dyDescent="0.2">
      <c r="A1848" s="108"/>
      <c r="B1848" s="61">
        <v>46072</v>
      </c>
      <c r="C1848" s="62" t="s">
        <v>30</v>
      </c>
      <c r="D1848" s="97">
        <v>1100</v>
      </c>
      <c r="E1848" s="62"/>
    </row>
    <row r="1849" spans="1:5" x14ac:dyDescent="0.2">
      <c r="A1849" s="108"/>
      <c r="B1849" s="61">
        <v>46073</v>
      </c>
      <c r="C1849" s="62" t="s">
        <v>31</v>
      </c>
      <c r="D1849" s="97">
        <v>1100</v>
      </c>
      <c r="E1849" s="62"/>
    </row>
    <row r="1850" spans="1:5" x14ac:dyDescent="0.2">
      <c r="A1850" s="108"/>
      <c r="B1850" s="61">
        <v>46074</v>
      </c>
      <c r="C1850" s="62" t="s">
        <v>32</v>
      </c>
      <c r="D1850" s="97">
        <v>1100</v>
      </c>
      <c r="E1850" s="62"/>
    </row>
    <row r="1851" spans="1:5" x14ac:dyDescent="0.2">
      <c r="A1851" s="108"/>
      <c r="B1851" s="61">
        <v>46075</v>
      </c>
      <c r="C1851" s="62" t="s">
        <v>33</v>
      </c>
      <c r="D1851" s="97">
        <v>1100</v>
      </c>
      <c r="E1851" s="62"/>
    </row>
    <row r="1852" spans="1:5" x14ac:dyDescent="0.2">
      <c r="A1852" s="108" t="s">
        <v>100</v>
      </c>
      <c r="B1852" s="61">
        <v>46076</v>
      </c>
      <c r="C1852" s="62" t="s">
        <v>27</v>
      </c>
      <c r="D1852" s="97">
        <v>1100</v>
      </c>
      <c r="E1852" s="62"/>
    </row>
    <row r="1853" spans="1:5" x14ac:dyDescent="0.2">
      <c r="A1853" s="108"/>
      <c r="B1853" s="61">
        <v>46077</v>
      </c>
      <c r="C1853" s="62" t="s">
        <v>28</v>
      </c>
      <c r="D1853" s="97">
        <v>1100</v>
      </c>
      <c r="E1853" s="62"/>
    </row>
    <row r="1854" spans="1:5" x14ac:dyDescent="0.2">
      <c r="A1854" s="108"/>
      <c r="B1854" s="61">
        <v>46078</v>
      </c>
      <c r="C1854" s="62" t="s">
        <v>29</v>
      </c>
      <c r="D1854" s="97">
        <v>1100</v>
      </c>
      <c r="E1854" s="62"/>
    </row>
    <row r="1855" spans="1:5" x14ac:dyDescent="0.2">
      <c r="A1855" s="108"/>
      <c r="B1855" s="61">
        <v>46079</v>
      </c>
      <c r="C1855" s="62" t="s">
        <v>30</v>
      </c>
      <c r="D1855" s="97">
        <v>1100</v>
      </c>
      <c r="E1855" s="62"/>
    </row>
    <row r="1856" spans="1:5" x14ac:dyDescent="0.2">
      <c r="A1856" s="108"/>
      <c r="B1856" s="61">
        <v>46080</v>
      </c>
      <c r="C1856" s="62" t="s">
        <v>31</v>
      </c>
      <c r="D1856" s="97">
        <v>1100</v>
      </c>
      <c r="E1856" s="62"/>
    </row>
    <row r="1857" spans="1:5" x14ac:dyDescent="0.2">
      <c r="A1857" s="108"/>
      <c r="B1857" s="61">
        <v>46081</v>
      </c>
      <c r="C1857" s="62" t="s">
        <v>32</v>
      </c>
      <c r="D1857" s="97">
        <v>1100</v>
      </c>
      <c r="E1857" s="62"/>
    </row>
    <row r="1858" spans="1:5" x14ac:dyDescent="0.2">
      <c r="A1858" s="108"/>
      <c r="B1858" s="61">
        <v>46082</v>
      </c>
      <c r="C1858" s="62" t="s">
        <v>33</v>
      </c>
      <c r="D1858" s="97">
        <v>1100</v>
      </c>
      <c r="E1858" s="62"/>
    </row>
    <row r="1859" spans="1:5" x14ac:dyDescent="0.2">
      <c r="A1859" s="109" t="s">
        <v>40</v>
      </c>
      <c r="B1859" s="61">
        <v>46083</v>
      </c>
      <c r="C1859" s="62" t="s">
        <v>27</v>
      </c>
      <c r="D1859" s="97">
        <v>1100</v>
      </c>
      <c r="E1859" s="62"/>
    </row>
    <row r="1860" spans="1:5" x14ac:dyDescent="0.2">
      <c r="A1860" s="109"/>
      <c r="B1860" s="61">
        <v>46084</v>
      </c>
      <c r="C1860" s="62" t="s">
        <v>28</v>
      </c>
      <c r="D1860" s="97">
        <v>1100</v>
      </c>
      <c r="E1860" s="62"/>
    </row>
    <row r="1861" spans="1:5" x14ac:dyDescent="0.2">
      <c r="A1861" s="109"/>
      <c r="B1861" s="61">
        <v>46085</v>
      </c>
      <c r="C1861" s="62" t="s">
        <v>29</v>
      </c>
      <c r="D1861" s="97">
        <v>1100</v>
      </c>
      <c r="E1861" s="62"/>
    </row>
    <row r="1862" spans="1:5" x14ac:dyDescent="0.2">
      <c r="A1862" s="109"/>
      <c r="B1862" s="61">
        <v>46086</v>
      </c>
      <c r="C1862" s="62" t="s">
        <v>30</v>
      </c>
      <c r="D1862" s="97">
        <v>1100</v>
      </c>
      <c r="E1862" s="62"/>
    </row>
    <row r="1863" spans="1:5" x14ac:dyDescent="0.2">
      <c r="A1863" s="109"/>
      <c r="B1863" s="61">
        <v>46087</v>
      </c>
      <c r="C1863" s="62" t="s">
        <v>31</v>
      </c>
      <c r="D1863" s="97">
        <v>1100</v>
      </c>
      <c r="E1863" s="62"/>
    </row>
    <row r="1864" spans="1:5" x14ac:dyDescent="0.2">
      <c r="A1864" s="109"/>
      <c r="B1864" s="61">
        <v>46088</v>
      </c>
      <c r="C1864" s="62" t="s">
        <v>32</v>
      </c>
      <c r="D1864" s="97">
        <v>1100</v>
      </c>
      <c r="E1864" s="62"/>
    </row>
    <row r="1865" spans="1:5" x14ac:dyDescent="0.2">
      <c r="A1865" s="109"/>
      <c r="B1865" s="61">
        <v>46089</v>
      </c>
      <c r="C1865" s="62" t="s">
        <v>33</v>
      </c>
      <c r="D1865" s="97">
        <v>1100</v>
      </c>
      <c r="E1865" s="62"/>
    </row>
    <row r="1866" spans="1:5" x14ac:dyDescent="0.2">
      <c r="A1866" s="109" t="s">
        <v>41</v>
      </c>
      <c r="B1866" s="61">
        <v>46090</v>
      </c>
      <c r="C1866" s="62" t="s">
        <v>27</v>
      </c>
      <c r="D1866" s="97">
        <v>1100</v>
      </c>
      <c r="E1866" s="62"/>
    </row>
    <row r="1867" spans="1:5" x14ac:dyDescent="0.2">
      <c r="A1867" s="109"/>
      <c r="B1867" s="61">
        <v>46091</v>
      </c>
      <c r="C1867" s="62" t="s">
        <v>28</v>
      </c>
      <c r="D1867" s="97">
        <v>1100</v>
      </c>
      <c r="E1867" s="62"/>
    </row>
    <row r="1868" spans="1:5" x14ac:dyDescent="0.2">
      <c r="A1868" s="109"/>
      <c r="B1868" s="61">
        <v>46092</v>
      </c>
      <c r="C1868" s="62" t="s">
        <v>29</v>
      </c>
      <c r="D1868" s="97">
        <v>1100</v>
      </c>
      <c r="E1868" s="62"/>
    </row>
    <row r="1869" spans="1:5" x14ac:dyDescent="0.2">
      <c r="A1869" s="109"/>
      <c r="B1869" s="61">
        <v>46093</v>
      </c>
      <c r="C1869" s="62" t="s">
        <v>30</v>
      </c>
      <c r="D1869" s="97"/>
      <c r="E1869" s="62">
        <v>1100</v>
      </c>
    </row>
    <row r="1870" spans="1:5" x14ac:dyDescent="0.2">
      <c r="A1870" s="109"/>
      <c r="B1870" s="61">
        <v>46094</v>
      </c>
      <c r="C1870" s="62" t="s">
        <v>31</v>
      </c>
      <c r="D1870" s="97">
        <v>1100</v>
      </c>
      <c r="E1870" s="62"/>
    </row>
    <row r="1871" spans="1:5" x14ac:dyDescent="0.2">
      <c r="A1871" s="109"/>
      <c r="B1871" s="61">
        <v>46095</v>
      </c>
      <c r="C1871" s="62" t="s">
        <v>32</v>
      </c>
      <c r="D1871" s="97">
        <v>1100</v>
      </c>
      <c r="E1871" s="62"/>
    </row>
    <row r="1872" spans="1:5" x14ac:dyDescent="0.2">
      <c r="A1872" s="109"/>
      <c r="B1872" s="61">
        <v>46096</v>
      </c>
      <c r="C1872" s="62" t="s">
        <v>33</v>
      </c>
      <c r="D1872" s="97">
        <v>1100</v>
      </c>
      <c r="E1872" s="62"/>
    </row>
    <row r="1873" spans="1:5" x14ac:dyDescent="0.2">
      <c r="A1873" s="109" t="s">
        <v>42</v>
      </c>
      <c r="B1873" s="61">
        <v>46097</v>
      </c>
      <c r="C1873" s="62" t="s">
        <v>27</v>
      </c>
      <c r="D1873" s="97">
        <v>1100</v>
      </c>
      <c r="E1873" s="62"/>
    </row>
    <row r="1874" spans="1:5" x14ac:dyDescent="0.2">
      <c r="A1874" s="109"/>
      <c r="B1874" s="61">
        <v>46098</v>
      </c>
      <c r="C1874" s="62" t="s">
        <v>28</v>
      </c>
      <c r="D1874" s="97">
        <v>1100</v>
      </c>
      <c r="E1874" s="62"/>
    </row>
    <row r="1875" spans="1:5" x14ac:dyDescent="0.2">
      <c r="A1875" s="109"/>
      <c r="B1875" s="61">
        <v>46099</v>
      </c>
      <c r="C1875" s="62" t="s">
        <v>29</v>
      </c>
      <c r="D1875" s="97">
        <v>1100</v>
      </c>
      <c r="E1875" s="62"/>
    </row>
    <row r="1876" spans="1:5" x14ac:dyDescent="0.2">
      <c r="A1876" s="109"/>
      <c r="B1876" s="61">
        <v>46100</v>
      </c>
      <c r="C1876" s="62" t="s">
        <v>30</v>
      </c>
      <c r="D1876" s="97"/>
      <c r="E1876" s="62">
        <v>1100</v>
      </c>
    </row>
    <row r="1877" spans="1:5" x14ac:dyDescent="0.2">
      <c r="A1877" s="109"/>
      <c r="B1877" s="61">
        <v>46101</v>
      </c>
      <c r="C1877" s="62" t="s">
        <v>31</v>
      </c>
      <c r="D1877" s="97"/>
      <c r="E1877" s="62">
        <v>1100</v>
      </c>
    </row>
    <row r="1878" spans="1:5" x14ac:dyDescent="0.2">
      <c r="A1878" s="109"/>
      <c r="B1878" s="61">
        <v>46102</v>
      </c>
      <c r="C1878" s="62" t="s">
        <v>32</v>
      </c>
      <c r="D1878" s="97">
        <v>1100</v>
      </c>
      <c r="E1878" s="62"/>
    </row>
    <row r="1879" spans="1:5" x14ac:dyDescent="0.2">
      <c r="A1879" s="109"/>
      <c r="B1879" s="61">
        <v>46103</v>
      </c>
      <c r="C1879" s="62" t="s">
        <v>33</v>
      </c>
      <c r="D1879" s="97">
        <v>1100</v>
      </c>
      <c r="E1879" s="62"/>
    </row>
    <row r="1880" spans="1:5" x14ac:dyDescent="0.2">
      <c r="A1880" s="109" t="s">
        <v>43</v>
      </c>
      <c r="B1880" s="61">
        <v>46104</v>
      </c>
      <c r="C1880" s="62" t="s">
        <v>27</v>
      </c>
      <c r="D1880" s="97">
        <v>1100</v>
      </c>
      <c r="E1880" s="62"/>
    </row>
    <row r="1881" spans="1:5" x14ac:dyDescent="0.2">
      <c r="A1881" s="109"/>
      <c r="B1881" s="61">
        <v>46105</v>
      </c>
      <c r="C1881" s="62" t="s">
        <v>28</v>
      </c>
      <c r="D1881" s="97">
        <v>1100</v>
      </c>
      <c r="E1881" s="62"/>
    </row>
    <row r="1882" spans="1:5" x14ac:dyDescent="0.2">
      <c r="A1882" s="109"/>
      <c r="B1882" s="61">
        <v>46106</v>
      </c>
      <c r="C1882" s="62" t="s">
        <v>29</v>
      </c>
      <c r="D1882" s="97">
        <v>1100</v>
      </c>
      <c r="E1882" s="62"/>
    </row>
    <row r="1883" spans="1:5" x14ac:dyDescent="0.2">
      <c r="A1883" s="109"/>
      <c r="B1883" s="61">
        <v>46107</v>
      </c>
      <c r="C1883" s="62" t="s">
        <v>30</v>
      </c>
      <c r="D1883" s="97"/>
      <c r="E1883" s="62">
        <v>1100</v>
      </c>
    </row>
    <row r="1884" spans="1:5" x14ac:dyDescent="0.2">
      <c r="A1884" s="109"/>
      <c r="B1884" s="61">
        <v>46108</v>
      </c>
      <c r="C1884" s="62" t="s">
        <v>31</v>
      </c>
      <c r="D1884" s="97"/>
      <c r="E1884" s="62">
        <v>1100</v>
      </c>
    </row>
    <row r="1885" spans="1:5" x14ac:dyDescent="0.2">
      <c r="A1885" s="109"/>
      <c r="B1885" s="61">
        <v>46109</v>
      </c>
      <c r="C1885" s="62" t="s">
        <v>32</v>
      </c>
      <c r="D1885" s="97">
        <v>1100</v>
      </c>
      <c r="E1885" s="62"/>
    </row>
    <row r="1886" spans="1:5" x14ac:dyDescent="0.2">
      <c r="A1886" s="109"/>
      <c r="B1886" s="61">
        <v>46110</v>
      </c>
      <c r="C1886" s="62" t="s">
        <v>33</v>
      </c>
      <c r="D1886" s="97">
        <v>1100</v>
      </c>
      <c r="E1886" s="62"/>
    </row>
    <row r="1887" spans="1:5" x14ac:dyDescent="0.2">
      <c r="A1887" s="109" t="s">
        <v>44</v>
      </c>
      <c r="B1887" s="61">
        <v>46111</v>
      </c>
      <c r="C1887" s="62" t="s">
        <v>27</v>
      </c>
      <c r="D1887" s="97">
        <v>1100</v>
      </c>
      <c r="E1887" s="62"/>
    </row>
    <row r="1888" spans="1:5" x14ac:dyDescent="0.2">
      <c r="A1888" s="109"/>
      <c r="B1888" s="61">
        <v>46112</v>
      </c>
      <c r="C1888" s="62" t="s">
        <v>28</v>
      </c>
      <c r="D1888" s="97"/>
      <c r="E1888" s="62">
        <v>1100</v>
      </c>
    </row>
    <row r="1889" spans="1:5" x14ac:dyDescent="0.2">
      <c r="A1889" s="109"/>
      <c r="B1889" s="61">
        <v>46113</v>
      </c>
      <c r="C1889" s="62" t="s">
        <v>29</v>
      </c>
      <c r="D1889" s="97">
        <v>1100</v>
      </c>
      <c r="E1889" s="62"/>
    </row>
    <row r="1890" spans="1:5" x14ac:dyDescent="0.2">
      <c r="A1890" s="109"/>
      <c r="B1890" s="61">
        <v>46114</v>
      </c>
      <c r="C1890" s="62" t="s">
        <v>30</v>
      </c>
      <c r="D1890" s="97">
        <v>1100</v>
      </c>
      <c r="E1890" s="62"/>
    </row>
    <row r="1891" spans="1:5" x14ac:dyDescent="0.2">
      <c r="A1891" s="109"/>
      <c r="B1891" s="61">
        <v>46115</v>
      </c>
      <c r="C1891" s="62" t="s">
        <v>31</v>
      </c>
      <c r="D1891" s="97">
        <v>1100</v>
      </c>
      <c r="E1891" s="62"/>
    </row>
    <row r="1892" spans="1:5" x14ac:dyDescent="0.2">
      <c r="A1892" s="109"/>
      <c r="B1892" s="61">
        <v>46116</v>
      </c>
      <c r="C1892" s="62" t="s">
        <v>32</v>
      </c>
      <c r="D1892" s="97">
        <v>1100</v>
      </c>
      <c r="E1892" s="62"/>
    </row>
    <row r="1893" spans="1:5" x14ac:dyDescent="0.2">
      <c r="A1893" s="109"/>
      <c r="B1893" s="61">
        <v>46117</v>
      </c>
      <c r="C1893" s="62" t="s">
        <v>33</v>
      </c>
      <c r="D1893" s="97">
        <v>1100</v>
      </c>
      <c r="E1893" s="62"/>
    </row>
    <row r="1894" spans="1:5" x14ac:dyDescent="0.2">
      <c r="A1894" s="108" t="s">
        <v>45</v>
      </c>
      <c r="B1894" s="61">
        <v>46118</v>
      </c>
      <c r="C1894" s="62" t="s">
        <v>27</v>
      </c>
      <c r="D1894" s="97">
        <v>1100</v>
      </c>
      <c r="E1894" s="62"/>
    </row>
    <row r="1895" spans="1:5" x14ac:dyDescent="0.2">
      <c r="A1895" s="108"/>
      <c r="B1895" s="61">
        <v>46119</v>
      </c>
      <c r="C1895" s="62" t="s">
        <v>28</v>
      </c>
      <c r="D1895" s="97">
        <v>1100</v>
      </c>
      <c r="E1895" s="62"/>
    </row>
    <row r="1896" spans="1:5" x14ac:dyDescent="0.2">
      <c r="A1896" s="108"/>
      <c r="B1896" s="61">
        <v>46120</v>
      </c>
      <c r="C1896" s="62" t="s">
        <v>29</v>
      </c>
      <c r="D1896" s="97">
        <v>1100</v>
      </c>
      <c r="E1896" s="62"/>
    </row>
    <row r="1897" spans="1:5" x14ac:dyDescent="0.2">
      <c r="A1897" s="108"/>
      <c r="B1897" s="61">
        <v>46121</v>
      </c>
      <c r="C1897" s="62" t="s">
        <v>30</v>
      </c>
      <c r="D1897" s="97">
        <v>1100</v>
      </c>
      <c r="E1897" s="62"/>
    </row>
    <row r="1898" spans="1:5" x14ac:dyDescent="0.2">
      <c r="A1898" s="108"/>
      <c r="B1898" s="61">
        <v>46122</v>
      </c>
      <c r="C1898" s="62" t="s">
        <v>31</v>
      </c>
      <c r="D1898" s="97">
        <v>1100</v>
      </c>
      <c r="E1898" s="62"/>
    </row>
    <row r="1899" spans="1:5" x14ac:dyDescent="0.2">
      <c r="A1899" s="108"/>
      <c r="B1899" s="61">
        <v>46123</v>
      </c>
      <c r="C1899" s="62" t="s">
        <v>32</v>
      </c>
      <c r="D1899" s="97">
        <v>1100</v>
      </c>
      <c r="E1899" s="62"/>
    </row>
    <row r="1900" spans="1:5" x14ac:dyDescent="0.2">
      <c r="A1900" s="108"/>
      <c r="B1900" s="61">
        <v>46124</v>
      </c>
      <c r="C1900" s="62" t="s">
        <v>33</v>
      </c>
      <c r="D1900" s="97">
        <v>1100</v>
      </c>
      <c r="E1900" s="62"/>
    </row>
    <row r="1901" spans="1:5" x14ac:dyDescent="0.2">
      <c r="A1901" s="108" t="s">
        <v>46</v>
      </c>
      <c r="B1901" s="61">
        <v>46125</v>
      </c>
      <c r="C1901" s="62" t="s">
        <v>27</v>
      </c>
      <c r="D1901" s="97"/>
      <c r="E1901" s="62">
        <v>1100</v>
      </c>
    </row>
    <row r="1902" spans="1:5" x14ac:dyDescent="0.2">
      <c r="A1902" s="108"/>
      <c r="B1902" s="61">
        <v>46126</v>
      </c>
      <c r="C1902" s="62" t="s">
        <v>28</v>
      </c>
      <c r="D1902" s="97">
        <v>1100</v>
      </c>
      <c r="E1902" s="62"/>
    </row>
    <row r="1903" spans="1:5" x14ac:dyDescent="0.2">
      <c r="A1903" s="108"/>
      <c r="B1903" s="61">
        <v>46127</v>
      </c>
      <c r="C1903" s="62" t="s">
        <v>29</v>
      </c>
      <c r="D1903" s="97">
        <v>1100</v>
      </c>
      <c r="E1903" s="62"/>
    </row>
    <row r="1904" spans="1:5" x14ac:dyDescent="0.2">
      <c r="A1904" s="108"/>
      <c r="B1904" s="61">
        <v>46128</v>
      </c>
      <c r="C1904" s="62" t="s">
        <v>30</v>
      </c>
      <c r="D1904" s="97"/>
      <c r="E1904" s="62">
        <v>1100</v>
      </c>
    </row>
    <row r="1905" spans="1:5" x14ac:dyDescent="0.2">
      <c r="A1905" s="108"/>
      <c r="B1905" s="61">
        <v>46129</v>
      </c>
      <c r="C1905" s="62" t="s">
        <v>31</v>
      </c>
      <c r="D1905" s="97">
        <v>1100</v>
      </c>
      <c r="E1905" s="62"/>
    </row>
    <row r="1906" spans="1:5" x14ac:dyDescent="0.2">
      <c r="A1906" s="108"/>
      <c r="B1906" s="61">
        <v>46130</v>
      </c>
      <c r="C1906" s="62" t="s">
        <v>32</v>
      </c>
      <c r="D1906" s="97">
        <v>1100</v>
      </c>
      <c r="E1906" s="62"/>
    </row>
    <row r="1907" spans="1:5" x14ac:dyDescent="0.2">
      <c r="A1907" s="108"/>
      <c r="B1907" s="61">
        <v>46131</v>
      </c>
      <c r="C1907" s="62" t="s">
        <v>33</v>
      </c>
      <c r="D1907" s="97">
        <v>1100</v>
      </c>
      <c r="E1907" s="62"/>
    </row>
    <row r="1908" spans="1:5" x14ac:dyDescent="0.2">
      <c r="A1908" s="108" t="s">
        <v>47</v>
      </c>
      <c r="B1908" s="61">
        <v>46132</v>
      </c>
      <c r="C1908" s="62" t="s">
        <v>27</v>
      </c>
      <c r="D1908" s="97">
        <v>1100</v>
      </c>
      <c r="E1908" s="62"/>
    </row>
    <row r="1909" spans="1:5" x14ac:dyDescent="0.2">
      <c r="A1909" s="108"/>
      <c r="B1909" s="61">
        <v>46133</v>
      </c>
      <c r="C1909" s="62" t="s">
        <v>28</v>
      </c>
      <c r="D1909" s="97">
        <v>1100</v>
      </c>
      <c r="E1909" s="62"/>
    </row>
    <row r="1910" spans="1:5" x14ac:dyDescent="0.2">
      <c r="A1910" s="108"/>
      <c r="B1910" s="61">
        <v>46134</v>
      </c>
      <c r="C1910" s="62" t="s">
        <v>29</v>
      </c>
      <c r="D1910" s="97">
        <v>1100</v>
      </c>
      <c r="E1910" s="62"/>
    </row>
    <row r="1911" spans="1:5" x14ac:dyDescent="0.2">
      <c r="A1911" s="108"/>
      <c r="B1911" s="61">
        <v>46135</v>
      </c>
      <c r="C1911" s="62" t="s">
        <v>30</v>
      </c>
      <c r="D1911" s="97"/>
      <c r="E1911" s="62">
        <v>1100</v>
      </c>
    </row>
    <row r="1912" spans="1:5" x14ac:dyDescent="0.2">
      <c r="A1912" s="108"/>
      <c r="B1912" s="61">
        <v>46136</v>
      </c>
      <c r="C1912" s="62" t="s">
        <v>31</v>
      </c>
      <c r="D1912" s="97">
        <v>1100</v>
      </c>
      <c r="E1912" s="62"/>
    </row>
    <row r="1913" spans="1:5" x14ac:dyDescent="0.2">
      <c r="A1913" s="108"/>
      <c r="B1913" s="61">
        <v>46137</v>
      </c>
      <c r="C1913" s="62" t="s">
        <v>32</v>
      </c>
      <c r="D1913" s="97">
        <v>1100</v>
      </c>
      <c r="E1913" s="62"/>
    </row>
    <row r="1914" spans="1:5" x14ac:dyDescent="0.2">
      <c r="A1914" s="108"/>
      <c r="B1914" s="61">
        <v>46138</v>
      </c>
      <c r="C1914" s="62" t="s">
        <v>33</v>
      </c>
      <c r="D1914" s="97">
        <v>1100</v>
      </c>
      <c r="E1914" s="62"/>
    </row>
    <row r="1915" spans="1:5" x14ac:dyDescent="0.2">
      <c r="A1915" s="108" t="s">
        <v>48</v>
      </c>
      <c r="B1915" s="61">
        <v>46139</v>
      </c>
      <c r="C1915" s="62" t="s">
        <v>27</v>
      </c>
      <c r="D1915" s="97">
        <v>1100</v>
      </c>
      <c r="E1915" s="62"/>
    </row>
    <row r="1916" spans="1:5" x14ac:dyDescent="0.2">
      <c r="A1916" s="108"/>
      <c r="B1916" s="61">
        <v>46140</v>
      </c>
      <c r="C1916" s="62" t="s">
        <v>28</v>
      </c>
      <c r="D1916" s="97">
        <v>1100</v>
      </c>
      <c r="E1916" s="62"/>
    </row>
    <row r="1917" spans="1:5" x14ac:dyDescent="0.2">
      <c r="A1917" s="108"/>
      <c r="B1917" s="61">
        <v>46141</v>
      </c>
      <c r="C1917" s="62" t="s">
        <v>29</v>
      </c>
      <c r="D1917" s="97">
        <v>1100</v>
      </c>
      <c r="E1917" s="62"/>
    </row>
    <row r="1918" spans="1:5" x14ac:dyDescent="0.2">
      <c r="A1918" s="108"/>
      <c r="B1918" s="61">
        <v>46142</v>
      </c>
      <c r="C1918" s="62" t="s">
        <v>30</v>
      </c>
      <c r="D1918" s="97"/>
      <c r="E1918" s="62">
        <v>1100</v>
      </c>
    </row>
    <row r="1919" spans="1:5" x14ac:dyDescent="0.2">
      <c r="A1919" s="108"/>
      <c r="B1919" s="61">
        <v>46143</v>
      </c>
      <c r="C1919" s="62" t="s">
        <v>31</v>
      </c>
      <c r="D1919" s="97">
        <v>1100</v>
      </c>
      <c r="E1919" s="62"/>
    </row>
    <row r="1920" spans="1:5" x14ac:dyDescent="0.2">
      <c r="A1920" s="108"/>
      <c r="B1920" s="61">
        <v>46144</v>
      </c>
      <c r="C1920" s="62" t="s">
        <v>32</v>
      </c>
      <c r="D1920" s="97">
        <v>1100</v>
      </c>
      <c r="E1920" s="62"/>
    </row>
    <row r="1921" spans="1:5" x14ac:dyDescent="0.2">
      <c r="A1921" s="108"/>
      <c r="B1921" s="61">
        <v>46145</v>
      </c>
      <c r="C1921" s="62" t="s">
        <v>33</v>
      </c>
      <c r="D1921" s="97">
        <v>1100</v>
      </c>
      <c r="E1921" s="62"/>
    </row>
    <row r="1922" spans="1:5" x14ac:dyDescent="0.2">
      <c r="A1922" s="109" t="s">
        <v>49</v>
      </c>
      <c r="B1922" s="61">
        <v>46146</v>
      </c>
      <c r="C1922" s="62" t="s">
        <v>27</v>
      </c>
      <c r="D1922" s="97">
        <v>1100</v>
      </c>
      <c r="E1922" s="62"/>
    </row>
    <row r="1923" spans="1:5" x14ac:dyDescent="0.2">
      <c r="A1923" s="109"/>
      <c r="B1923" s="61">
        <v>46147</v>
      </c>
      <c r="C1923" s="62" t="s">
        <v>28</v>
      </c>
      <c r="D1923" s="97">
        <v>1100</v>
      </c>
      <c r="E1923" s="62"/>
    </row>
    <row r="1924" spans="1:5" x14ac:dyDescent="0.2">
      <c r="A1924" s="109"/>
      <c r="B1924" s="61">
        <v>46148</v>
      </c>
      <c r="C1924" s="62" t="s">
        <v>29</v>
      </c>
      <c r="D1924" s="97">
        <v>1100</v>
      </c>
      <c r="E1924" s="62"/>
    </row>
    <row r="1925" spans="1:5" x14ac:dyDescent="0.2">
      <c r="A1925" s="109"/>
      <c r="B1925" s="61">
        <v>46149</v>
      </c>
      <c r="C1925" s="62" t="s">
        <v>30</v>
      </c>
      <c r="D1925" s="97">
        <v>1100</v>
      </c>
      <c r="E1925" s="62"/>
    </row>
    <row r="1926" spans="1:5" x14ac:dyDescent="0.2">
      <c r="A1926" s="109"/>
      <c r="B1926" s="61">
        <v>46150</v>
      </c>
      <c r="C1926" s="62" t="s">
        <v>31</v>
      </c>
      <c r="D1926" s="97">
        <v>1100</v>
      </c>
      <c r="E1926" s="62"/>
    </row>
    <row r="1927" spans="1:5" x14ac:dyDescent="0.2">
      <c r="A1927" s="109"/>
      <c r="B1927" s="61">
        <v>46151</v>
      </c>
      <c r="C1927" s="62" t="s">
        <v>32</v>
      </c>
      <c r="D1927" s="97">
        <v>1100</v>
      </c>
      <c r="E1927" s="62"/>
    </row>
    <row r="1928" spans="1:5" x14ac:dyDescent="0.2">
      <c r="A1928" s="109"/>
      <c r="B1928" s="61">
        <v>46152</v>
      </c>
      <c r="C1928" s="62" t="s">
        <v>33</v>
      </c>
      <c r="D1928" s="97">
        <v>1100</v>
      </c>
      <c r="E1928" s="62"/>
    </row>
    <row r="1929" spans="1:5" x14ac:dyDescent="0.2">
      <c r="A1929" s="109" t="s">
        <v>50</v>
      </c>
      <c r="B1929" s="61">
        <v>46153</v>
      </c>
      <c r="C1929" s="62" t="s">
        <v>27</v>
      </c>
      <c r="D1929" s="97">
        <v>1100</v>
      </c>
      <c r="E1929" s="62"/>
    </row>
    <row r="1930" spans="1:5" x14ac:dyDescent="0.2">
      <c r="A1930" s="109"/>
      <c r="B1930" s="61">
        <v>46154</v>
      </c>
      <c r="C1930" s="62" t="s">
        <v>28</v>
      </c>
      <c r="D1930" s="97">
        <v>1100</v>
      </c>
      <c r="E1930" s="62"/>
    </row>
    <row r="1931" spans="1:5" x14ac:dyDescent="0.2">
      <c r="A1931" s="109"/>
      <c r="B1931" s="61">
        <v>46155</v>
      </c>
      <c r="C1931" s="62" t="s">
        <v>29</v>
      </c>
      <c r="D1931" s="97">
        <v>1100</v>
      </c>
      <c r="E1931" s="62"/>
    </row>
    <row r="1932" spans="1:5" x14ac:dyDescent="0.2">
      <c r="A1932" s="109"/>
      <c r="B1932" s="61">
        <v>46156</v>
      </c>
      <c r="C1932" s="62" t="s">
        <v>30</v>
      </c>
      <c r="D1932" s="97">
        <v>1100</v>
      </c>
      <c r="E1932" s="62"/>
    </row>
    <row r="1933" spans="1:5" x14ac:dyDescent="0.2">
      <c r="A1933" s="109"/>
      <c r="B1933" s="61">
        <v>46157</v>
      </c>
      <c r="C1933" s="62" t="s">
        <v>31</v>
      </c>
      <c r="D1933" s="97">
        <v>1100</v>
      </c>
      <c r="E1933" s="62"/>
    </row>
    <row r="1934" spans="1:5" x14ac:dyDescent="0.2">
      <c r="A1934" s="109"/>
      <c r="B1934" s="61">
        <v>46158</v>
      </c>
      <c r="C1934" s="62" t="s">
        <v>32</v>
      </c>
      <c r="D1934" s="97">
        <v>1100</v>
      </c>
      <c r="E1934" s="62"/>
    </row>
    <row r="1935" spans="1:5" x14ac:dyDescent="0.2">
      <c r="A1935" s="109"/>
      <c r="B1935" s="61">
        <v>46159</v>
      </c>
      <c r="C1935" s="62" t="s">
        <v>33</v>
      </c>
      <c r="D1935" s="97">
        <v>1100</v>
      </c>
      <c r="E1935" s="62"/>
    </row>
    <row r="1936" spans="1:5" x14ac:dyDescent="0.2">
      <c r="A1936" s="109" t="s">
        <v>51</v>
      </c>
      <c r="B1936" s="61">
        <v>46160</v>
      </c>
      <c r="C1936" s="62" t="s">
        <v>27</v>
      </c>
      <c r="D1936" s="97">
        <v>1100</v>
      </c>
      <c r="E1936" s="62"/>
    </row>
    <row r="1937" spans="1:5" x14ac:dyDescent="0.2">
      <c r="A1937" s="109"/>
      <c r="B1937" s="61">
        <v>46161</v>
      </c>
      <c r="C1937" s="62" t="s">
        <v>28</v>
      </c>
      <c r="D1937" s="97">
        <v>1100</v>
      </c>
      <c r="E1937" s="62"/>
    </row>
    <row r="1938" spans="1:5" x14ac:dyDescent="0.2">
      <c r="A1938" s="109"/>
      <c r="B1938" s="61">
        <v>46162</v>
      </c>
      <c r="C1938" s="62" t="s">
        <v>29</v>
      </c>
      <c r="D1938" s="97">
        <v>1100</v>
      </c>
      <c r="E1938" s="62"/>
    </row>
    <row r="1939" spans="1:5" x14ac:dyDescent="0.2">
      <c r="A1939" s="109"/>
      <c r="B1939" s="61">
        <v>46163</v>
      </c>
      <c r="C1939" s="62" t="s">
        <v>30</v>
      </c>
      <c r="D1939" s="97">
        <v>1100</v>
      </c>
      <c r="E1939" s="62"/>
    </row>
    <row r="1940" spans="1:5" x14ac:dyDescent="0.2">
      <c r="A1940" s="109"/>
      <c r="B1940" s="61">
        <v>46164</v>
      </c>
      <c r="C1940" s="62" t="s">
        <v>31</v>
      </c>
      <c r="D1940" s="97">
        <v>1100</v>
      </c>
      <c r="E1940" s="62"/>
    </row>
    <row r="1941" spans="1:5" x14ac:dyDescent="0.2">
      <c r="A1941" s="109"/>
      <c r="B1941" s="61">
        <v>46165</v>
      </c>
      <c r="C1941" s="62" t="s">
        <v>32</v>
      </c>
      <c r="D1941" s="97">
        <v>1100</v>
      </c>
      <c r="E1941" s="62"/>
    </row>
    <row r="1942" spans="1:5" x14ac:dyDescent="0.2">
      <c r="A1942" s="109"/>
      <c r="B1942" s="61">
        <v>46166</v>
      </c>
      <c r="C1942" s="62" t="s">
        <v>33</v>
      </c>
      <c r="D1942" s="97">
        <v>1100</v>
      </c>
      <c r="E1942" s="62"/>
    </row>
    <row r="1943" spans="1:5" x14ac:dyDescent="0.2">
      <c r="A1943" s="109" t="s">
        <v>52</v>
      </c>
      <c r="B1943" s="61">
        <v>46167</v>
      </c>
      <c r="C1943" s="62" t="s">
        <v>27</v>
      </c>
      <c r="D1943" s="97">
        <v>1100</v>
      </c>
      <c r="E1943" s="62"/>
    </row>
    <row r="1944" spans="1:5" x14ac:dyDescent="0.2">
      <c r="A1944" s="109"/>
      <c r="B1944" s="61">
        <v>46168</v>
      </c>
      <c r="C1944" s="62" t="s">
        <v>28</v>
      </c>
      <c r="D1944" s="97">
        <v>1100</v>
      </c>
      <c r="E1944" s="62"/>
    </row>
    <row r="1945" spans="1:5" x14ac:dyDescent="0.2">
      <c r="A1945" s="109"/>
      <c r="B1945" s="61">
        <v>46169</v>
      </c>
      <c r="C1945" s="62" t="s">
        <v>29</v>
      </c>
      <c r="D1945" s="97">
        <v>1100</v>
      </c>
      <c r="E1945" s="62"/>
    </row>
    <row r="1946" spans="1:5" x14ac:dyDescent="0.2">
      <c r="A1946" s="109"/>
      <c r="B1946" s="61">
        <v>46170</v>
      </c>
      <c r="C1946" s="62" t="s">
        <v>30</v>
      </c>
      <c r="D1946" s="97">
        <v>1100</v>
      </c>
      <c r="E1946" s="62"/>
    </row>
    <row r="1947" spans="1:5" x14ac:dyDescent="0.2">
      <c r="A1947" s="109"/>
      <c r="B1947" s="61">
        <v>46171</v>
      </c>
      <c r="C1947" s="62" t="s">
        <v>31</v>
      </c>
      <c r="D1947" s="97">
        <v>1100</v>
      </c>
      <c r="E1947" s="62"/>
    </row>
    <row r="1948" spans="1:5" x14ac:dyDescent="0.2">
      <c r="A1948" s="109"/>
      <c r="B1948" s="61">
        <v>46172</v>
      </c>
      <c r="C1948" s="62" t="s">
        <v>32</v>
      </c>
      <c r="D1948" s="97">
        <v>1100</v>
      </c>
      <c r="E1948" s="62"/>
    </row>
    <row r="1949" spans="1:5" x14ac:dyDescent="0.2">
      <c r="A1949" s="109"/>
      <c r="B1949" s="61">
        <v>46173</v>
      </c>
      <c r="C1949" s="62" t="s">
        <v>33</v>
      </c>
      <c r="D1949" s="97">
        <v>1100</v>
      </c>
      <c r="E1949" s="62"/>
    </row>
  </sheetData>
  <mergeCells count="280">
    <mergeCell ref="A1922:A1928"/>
    <mergeCell ref="A1929:A1935"/>
    <mergeCell ref="A1936:A1942"/>
    <mergeCell ref="A1943:A1949"/>
    <mergeCell ref="A1845:A1851"/>
    <mergeCell ref="A1852:A1858"/>
    <mergeCell ref="A1789:A1795"/>
    <mergeCell ref="A1796:A1802"/>
    <mergeCell ref="A1803:A1809"/>
    <mergeCell ref="A1810:A1816"/>
    <mergeCell ref="A1817:A1823"/>
    <mergeCell ref="A1824:A1830"/>
    <mergeCell ref="A1740:A1746"/>
    <mergeCell ref="A1747:A1753"/>
    <mergeCell ref="A1754:A1760"/>
    <mergeCell ref="A1761:A1767"/>
    <mergeCell ref="A1768:A1774"/>
    <mergeCell ref="A1775:A1781"/>
    <mergeCell ref="A1782:A1788"/>
    <mergeCell ref="A1831:A1837"/>
    <mergeCell ref="A1838:A1844"/>
    <mergeCell ref="A1677:A1683"/>
    <mergeCell ref="A1684:A1690"/>
    <mergeCell ref="A1691:A1697"/>
    <mergeCell ref="A1698:A1704"/>
    <mergeCell ref="A1705:A1711"/>
    <mergeCell ref="A1712:A1718"/>
    <mergeCell ref="A1719:A1725"/>
    <mergeCell ref="A1726:A1732"/>
    <mergeCell ref="A1733:A1739"/>
    <mergeCell ref="A1089:A1095"/>
    <mergeCell ref="A1096:A1102"/>
    <mergeCell ref="A1523:A1529"/>
    <mergeCell ref="A1530:A1536"/>
    <mergeCell ref="A1537:A1543"/>
    <mergeCell ref="A1460:A1466"/>
    <mergeCell ref="A1467:A1473"/>
    <mergeCell ref="A1474:A1480"/>
    <mergeCell ref="A1481:A1487"/>
    <mergeCell ref="A1488:A1494"/>
    <mergeCell ref="A1495:A1501"/>
    <mergeCell ref="A1502:A1508"/>
    <mergeCell ref="A1509:A1515"/>
    <mergeCell ref="A1516:A1522"/>
    <mergeCell ref="A1187:A1193"/>
    <mergeCell ref="A1103:A1109"/>
    <mergeCell ref="A1110:A1116"/>
    <mergeCell ref="A1117:A1123"/>
    <mergeCell ref="A1124:A1130"/>
    <mergeCell ref="A1145:A1151"/>
    <mergeCell ref="A1152:A1158"/>
    <mergeCell ref="A1306:A1312"/>
    <mergeCell ref="A1313:A1319"/>
    <mergeCell ref="A1320:A1326"/>
    <mergeCell ref="A977:A983"/>
    <mergeCell ref="A984:A990"/>
    <mergeCell ref="A991:A997"/>
    <mergeCell ref="A998:A1004"/>
    <mergeCell ref="A1005:A1011"/>
    <mergeCell ref="A1012:A1018"/>
    <mergeCell ref="A1019:A1025"/>
    <mergeCell ref="A1026:A1032"/>
    <mergeCell ref="A1033:A1039"/>
    <mergeCell ref="A781:A787"/>
    <mergeCell ref="A886:A892"/>
    <mergeCell ref="A893:A899"/>
    <mergeCell ref="A900:A906"/>
    <mergeCell ref="A907:A913"/>
    <mergeCell ref="A914:A920"/>
    <mergeCell ref="A844:A850"/>
    <mergeCell ref="A851:A857"/>
    <mergeCell ref="A830:A836"/>
    <mergeCell ref="A837:A843"/>
    <mergeCell ref="A683:A689"/>
    <mergeCell ref="A620:A626"/>
    <mergeCell ref="A627:A633"/>
    <mergeCell ref="A634:A640"/>
    <mergeCell ref="A1194:A1200"/>
    <mergeCell ref="A1201:A1207"/>
    <mergeCell ref="A1208:A1214"/>
    <mergeCell ref="A1215:A1221"/>
    <mergeCell ref="A676:A682"/>
    <mergeCell ref="A788:A794"/>
    <mergeCell ref="A823:A829"/>
    <mergeCell ref="A921:A927"/>
    <mergeCell ref="A928:A934"/>
    <mergeCell ref="A935:A941"/>
    <mergeCell ref="A942:A948"/>
    <mergeCell ref="A858:A864"/>
    <mergeCell ref="A865:A871"/>
    <mergeCell ref="A872:A878"/>
    <mergeCell ref="A879:A885"/>
    <mergeCell ref="A795:A801"/>
    <mergeCell ref="A802:A808"/>
    <mergeCell ref="A809:A815"/>
    <mergeCell ref="A816:A822"/>
    <mergeCell ref="A641:A647"/>
    <mergeCell ref="A277:A283"/>
    <mergeCell ref="A284:A290"/>
    <mergeCell ref="A291:A297"/>
    <mergeCell ref="A298:A304"/>
    <mergeCell ref="A305:A311"/>
    <mergeCell ref="A487:A493"/>
    <mergeCell ref="A396:A402"/>
    <mergeCell ref="A445:A451"/>
    <mergeCell ref="A452:A458"/>
    <mergeCell ref="A333:A339"/>
    <mergeCell ref="A564:A570"/>
    <mergeCell ref="A571:A577"/>
    <mergeCell ref="A578:A584"/>
    <mergeCell ref="A466:A472"/>
    <mergeCell ref="A473:A479"/>
    <mergeCell ref="A270:A276"/>
    <mergeCell ref="A459:A465"/>
    <mergeCell ref="A1131:A1137"/>
    <mergeCell ref="A1138:A1144"/>
    <mergeCell ref="A494:A500"/>
    <mergeCell ref="A501:A507"/>
    <mergeCell ref="A508:A514"/>
    <mergeCell ref="A949:A955"/>
    <mergeCell ref="A956:A962"/>
    <mergeCell ref="A963:A969"/>
    <mergeCell ref="A970:A976"/>
    <mergeCell ref="A515:A521"/>
    <mergeCell ref="A557:A563"/>
    <mergeCell ref="A522:A528"/>
    <mergeCell ref="A529:A535"/>
    <mergeCell ref="A536:A542"/>
    <mergeCell ref="A543:A549"/>
    <mergeCell ref="A767:A773"/>
    <mergeCell ref="A774:A780"/>
    <mergeCell ref="A550:A556"/>
    <mergeCell ref="A613:A619"/>
    <mergeCell ref="A480:A486"/>
    <mergeCell ref="A95:A101"/>
    <mergeCell ref="A102:A108"/>
    <mergeCell ref="A109:A115"/>
    <mergeCell ref="A116:A122"/>
    <mergeCell ref="A256:A262"/>
    <mergeCell ref="A179:A185"/>
    <mergeCell ref="A158:A164"/>
    <mergeCell ref="A165:A171"/>
    <mergeCell ref="A151:A157"/>
    <mergeCell ref="A123:A129"/>
    <mergeCell ref="A130:A136"/>
    <mergeCell ref="A137:A143"/>
    <mergeCell ref="A144:A150"/>
    <mergeCell ref="A221:A227"/>
    <mergeCell ref="A228:A234"/>
    <mergeCell ref="A172:A178"/>
    <mergeCell ref="A186:A192"/>
    <mergeCell ref="A193:A199"/>
    <mergeCell ref="A200:A206"/>
    <mergeCell ref="A235:A241"/>
    <mergeCell ref="A242:A248"/>
    <mergeCell ref="A249:A255"/>
    <mergeCell ref="A207:A213"/>
    <mergeCell ref="A214:A220"/>
    <mergeCell ref="A4:A10"/>
    <mergeCell ref="A11:A17"/>
    <mergeCell ref="A18:A24"/>
    <mergeCell ref="A25:A31"/>
    <mergeCell ref="A32:A38"/>
    <mergeCell ref="A74:A80"/>
    <mergeCell ref="A81:A87"/>
    <mergeCell ref="A88:A94"/>
    <mergeCell ref="A39:A45"/>
    <mergeCell ref="A46:A52"/>
    <mergeCell ref="A53:A59"/>
    <mergeCell ref="A60:A66"/>
    <mergeCell ref="A67:A73"/>
    <mergeCell ref="F347:F353"/>
    <mergeCell ref="F361:F367"/>
    <mergeCell ref="A431:A437"/>
    <mergeCell ref="A438:A444"/>
    <mergeCell ref="A361:A367"/>
    <mergeCell ref="A368:A374"/>
    <mergeCell ref="A375:A381"/>
    <mergeCell ref="A382:A388"/>
    <mergeCell ref="A389:A395"/>
    <mergeCell ref="A403:A409"/>
    <mergeCell ref="A410:A416"/>
    <mergeCell ref="A417:A423"/>
    <mergeCell ref="A424:A430"/>
    <mergeCell ref="A347:A353"/>
    <mergeCell ref="A354:A360"/>
    <mergeCell ref="A263:A269"/>
    <mergeCell ref="A312:A318"/>
    <mergeCell ref="A739:A745"/>
    <mergeCell ref="A746:A752"/>
    <mergeCell ref="A753:A759"/>
    <mergeCell ref="A760:A766"/>
    <mergeCell ref="A690:A696"/>
    <mergeCell ref="A697:A703"/>
    <mergeCell ref="A585:A591"/>
    <mergeCell ref="A592:A598"/>
    <mergeCell ref="A599:A605"/>
    <mergeCell ref="A606:A612"/>
    <mergeCell ref="A648:A654"/>
    <mergeCell ref="A655:A661"/>
    <mergeCell ref="A662:A668"/>
    <mergeCell ref="A669:A675"/>
    <mergeCell ref="A704:A710"/>
    <mergeCell ref="A711:A717"/>
    <mergeCell ref="A718:A724"/>
    <mergeCell ref="A725:A731"/>
    <mergeCell ref="A732:A738"/>
    <mergeCell ref="A340:A346"/>
    <mergeCell ref="A319:A325"/>
    <mergeCell ref="A326:A332"/>
    <mergeCell ref="A1040:A1046"/>
    <mergeCell ref="A1369:A1375"/>
    <mergeCell ref="A1229:A1235"/>
    <mergeCell ref="A1236:A1242"/>
    <mergeCell ref="A1243:A1249"/>
    <mergeCell ref="A1250:A1256"/>
    <mergeCell ref="A1257:A1263"/>
    <mergeCell ref="A1264:A1270"/>
    <mergeCell ref="A1271:A1277"/>
    <mergeCell ref="A1278:A1284"/>
    <mergeCell ref="A1047:A1053"/>
    <mergeCell ref="A1054:A1060"/>
    <mergeCell ref="A1061:A1067"/>
    <mergeCell ref="A1159:A1165"/>
    <mergeCell ref="A1166:A1172"/>
    <mergeCell ref="A1173:A1179"/>
    <mergeCell ref="A1180:A1186"/>
    <mergeCell ref="A1285:A1291"/>
    <mergeCell ref="A1292:A1298"/>
    <mergeCell ref="A1299:A1305"/>
    <mergeCell ref="A1222:A1228"/>
    <mergeCell ref="A1068:A1074"/>
    <mergeCell ref="A1075:A1081"/>
    <mergeCell ref="A1082:A1088"/>
    <mergeCell ref="A1670:A1676"/>
    <mergeCell ref="A1411:A1417"/>
    <mergeCell ref="A1418:A1424"/>
    <mergeCell ref="A1425:A1431"/>
    <mergeCell ref="A1432:A1438"/>
    <mergeCell ref="A1439:A1445"/>
    <mergeCell ref="A1446:A1452"/>
    <mergeCell ref="A1453:A1459"/>
    <mergeCell ref="A1327:A1333"/>
    <mergeCell ref="A1334:A1340"/>
    <mergeCell ref="A1341:A1347"/>
    <mergeCell ref="A1397:A1403"/>
    <mergeCell ref="A1348:A1354"/>
    <mergeCell ref="A1355:A1361"/>
    <mergeCell ref="A1362:A1368"/>
    <mergeCell ref="A1404:A1410"/>
    <mergeCell ref="A1376:A1382"/>
    <mergeCell ref="A1383:A1389"/>
    <mergeCell ref="A1390:A1396"/>
    <mergeCell ref="A1607:A1613"/>
    <mergeCell ref="A1614:A1620"/>
    <mergeCell ref="A1621:A1627"/>
    <mergeCell ref="A1628:A1634"/>
    <mergeCell ref="A1635:A1641"/>
    <mergeCell ref="A1642:A1648"/>
    <mergeCell ref="A1649:A1655"/>
    <mergeCell ref="A1656:A1662"/>
    <mergeCell ref="A1663:A1669"/>
    <mergeCell ref="A1593:A1599"/>
    <mergeCell ref="A1544:A1550"/>
    <mergeCell ref="A1551:A1557"/>
    <mergeCell ref="A1558:A1564"/>
    <mergeCell ref="A1565:A1571"/>
    <mergeCell ref="A1572:A1578"/>
    <mergeCell ref="A1579:A1585"/>
    <mergeCell ref="A1586:A1592"/>
    <mergeCell ref="A1600:A1606"/>
    <mergeCell ref="A1894:A1900"/>
    <mergeCell ref="A1901:A1907"/>
    <mergeCell ref="A1908:A1914"/>
    <mergeCell ref="A1915:A1921"/>
    <mergeCell ref="A1859:A1865"/>
    <mergeCell ref="A1866:A1872"/>
    <mergeCell ref="A1873:A1879"/>
    <mergeCell ref="A1880:A1886"/>
    <mergeCell ref="A1887:A1893"/>
  </mergeCells>
  <phoneticPr fontId="3" type="noConversion"/>
  <pageMargins left="0.78740157499999996" right="0.78740157499999996" top="0.984251969" bottom="0.984251969" header="0.4921259845" footer="0.4921259845"/>
  <pageSetup paperSize="9" orientation="portrait" r:id="rId1"/>
  <headerFooter alignWithMargins="0">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EF1312C5B3046458B8D853B1D8E4018" ma:contentTypeVersion="0" ma:contentTypeDescription="Create a new document." ma:contentTypeScope="" ma:versionID="9bf536fdb11cbd347d376068a587d563">
  <xsd:schema xmlns:xsd="http://www.w3.org/2001/XMLSchema" xmlns:xs="http://www.w3.org/2001/XMLSchema" xmlns:p="http://schemas.microsoft.com/office/2006/metadata/properties" xmlns:ns2="6fc39b54-7468-439e-a0d6-28c68c69be0a" targetNamespace="http://schemas.microsoft.com/office/2006/metadata/properties" ma:root="true" ma:fieldsID="8d8d3691ef1538126c9d32cecc248469" ns2:_="">
    <xsd:import namespace="6fc39b54-7468-439e-a0d6-28c68c69be0a"/>
    <xsd:element name="properties">
      <xsd:complexType>
        <xsd:sequence>
          <xsd:element name="documentManagement">
            <xsd:complexType>
              <xsd:all>
                <xsd:element ref="ns2:_dlc_DocId" minOccurs="0"/>
                <xsd:element ref="ns2:_dlc_DocIdUrl" minOccurs="0"/>
                <xsd:element ref="ns2:_dlc_DocIdPersistId" minOccurs="0"/>
                <xsd:element ref="ns2:h7c6d8b77f1a43709c6bbcbcf7f801a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39b54-7468-439e-a0d6-28c68c69be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7c6d8b77f1a43709c6bbcbcf7f801af" ma:index="11" nillable="true" ma:taxonomy="true" ma:internalName="h7c6d8b77f1a43709c6bbcbcf7f801af" ma:taxonomyFieldName="Information_x0020_Security_x0020_Classification" ma:displayName="Information Security Classification" ma:indexed="true" ma:readOnly="false" ma:default="1;#Internal|4129ba29-11a8-4eb8-8b1d-7e550e9f5b6d" ma:fieldId="{17c6d8b7-7f1a-4370-9c6b-bcbcf7f801af}" ma:sspId="9f39d77f-50d6-4d9d-9dad-3479ab0c2b02" ma:termSetId="b5685431-9752-4183-8274-f3c86b7d3351"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53b94669-ddec-4c55-9f70-e5e4704d0e22}" ma:internalName="TaxCatchAll" ma:showField="CatchAllData" ma:web="12dd461a-4ec8-47e9-b4e1-8b1c8add11b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3b94669-ddec-4c55-9f70-e5e4704d0e22}" ma:internalName="TaxCatchAllLabel" ma:readOnly="true" ma:showField="CatchAllDataLabel" ma:web="12dd461a-4ec8-47e9-b4e1-8b1c8add11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7c6d8b77f1a43709c6bbcbcf7f801af xmlns="6fc39b54-7468-439e-a0d6-28c68c69be0a">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4129ba29-11a8-4eb8-8b1d-7e550e9f5b6d</TermId>
        </TermInfo>
      </Terms>
    </h7c6d8b77f1a43709c6bbcbcf7f801af>
    <_dlc_DocId xmlns="6fc39b54-7468-439e-a0d6-28c68c69be0a">U7PUCQQ6U6XW-702165386-1043</_dlc_DocId>
    <TaxCatchAll xmlns="6fc39b54-7468-439e-a0d6-28c68c69be0a">
      <Value>1</Value>
    </TaxCatchAll>
    <_dlc_DocIdUrl xmlns="6fc39b54-7468-439e-a0d6-28c68c69be0a">
      <Url>https://2connect.omv.com/teams/aviation/_layouts/15/DocIdRedir.aspx?ID=U7PUCQQ6U6XW-702165386-1043</Url>
      <Description>U7PUCQQ6U6XW-702165386-1043</Description>
    </_dlc_DocIdUrl>
  </documentManagement>
</p:properties>
</file>

<file path=customXml/itemProps1.xml><?xml version="1.0" encoding="utf-8"?>
<ds:datastoreItem xmlns:ds="http://schemas.openxmlformats.org/officeDocument/2006/customXml" ds:itemID="{1A8CC4DF-40FC-4099-8087-BE525D2773E1}">
  <ds:schemaRefs>
    <ds:schemaRef ds:uri="http://schemas.microsoft.com/sharepoint/v3/contenttype/forms"/>
  </ds:schemaRefs>
</ds:datastoreItem>
</file>

<file path=customXml/itemProps2.xml><?xml version="1.0" encoding="utf-8"?>
<ds:datastoreItem xmlns:ds="http://schemas.openxmlformats.org/officeDocument/2006/customXml" ds:itemID="{62B0BBBD-24AD-4BDA-B922-6197CC6E30F8}">
  <ds:schemaRefs>
    <ds:schemaRef ds:uri="http://schemas.microsoft.com/sharepoint/events"/>
  </ds:schemaRefs>
</ds:datastoreItem>
</file>

<file path=customXml/itemProps3.xml><?xml version="1.0" encoding="utf-8"?>
<ds:datastoreItem xmlns:ds="http://schemas.openxmlformats.org/officeDocument/2006/customXml" ds:itemID="{C8ECF16C-D57E-4F66-8F02-1D89B3C06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39b54-7468-439e-a0d6-28c68c69be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471E8E4-A76C-48B3-872E-29A554BD5F89}">
  <ds:schemaRefs>
    <ds:schemaRef ds:uri="http://purl.org/dc/terms/"/>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documentManagement/types"/>
    <ds:schemaRef ds:uri="http://schemas.microsoft.com/office/2006/metadata/properties"/>
    <ds:schemaRef ds:uri="6fc39b54-7468-439e-a0d6-28c68c69be0a"/>
    <ds:schemaRef ds:uri="http://purl.org/dc/elements/1.1/"/>
  </ds:schemaRefs>
</ds:datastoreItem>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Veröffentlichung</vt:lpstr>
      <vt:lpstr>Daten &amp; BErechnung</vt:lpstr>
      <vt:lpstr>GW</vt:lpstr>
    </vt:vector>
  </TitlesOfParts>
  <Company>OMV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x439257</dc:creator>
  <cp:lastModifiedBy>Wurian, Georg</cp:lastModifiedBy>
  <cp:lastPrinted>2026-05-18T12:53:34Z</cp:lastPrinted>
  <dcterms:created xsi:type="dcterms:W3CDTF">2008-03-14T12:18:24Z</dcterms:created>
  <dcterms:modified xsi:type="dcterms:W3CDTF">2026-05-18T12:53:36Z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Security Classification">
    <vt:lpwstr>1;#Internal|4129ba29-11a8-4eb8-8b1d-7e550e9f5b6d</vt:lpwstr>
  </property>
  <property fmtid="{D5CDD505-2E9C-101B-9397-08002B2CF9AE}" pid="3" name="ContentTypeId">
    <vt:lpwstr>0x0101006EF1312C5B3046458B8D853B1D8E4018</vt:lpwstr>
  </property>
  <property fmtid="{D5CDD505-2E9C-101B-9397-08002B2CF9AE}" pid="4" name="_dlc_DocIdItemGuid">
    <vt:lpwstr>b7ae2c3c-b15b-4e0b-9219-1b65f311d509</vt:lpwstr>
  </property>
  <property fmtid="{D5CDD505-2E9C-101B-9397-08002B2CF9AE}" pid="5" name="MSIP_Label_b6d50f11-2948-4504-b85a-3bd8bed9a0fc_Enabled">
    <vt:lpwstr>true</vt:lpwstr>
  </property>
  <property fmtid="{D5CDD505-2E9C-101B-9397-08002B2CF9AE}" pid="6" name="MSIP_Label_b6d50f11-2948-4504-b85a-3bd8bed9a0fc_SetDate">
    <vt:lpwstr>2022-09-20T10:50:44Z</vt:lpwstr>
  </property>
  <property fmtid="{D5CDD505-2E9C-101B-9397-08002B2CF9AE}" pid="7" name="MSIP_Label_b6d50f11-2948-4504-b85a-3bd8bed9a0fc_Method">
    <vt:lpwstr>Standard</vt:lpwstr>
  </property>
  <property fmtid="{D5CDD505-2E9C-101B-9397-08002B2CF9AE}" pid="8" name="MSIP_Label_b6d50f11-2948-4504-b85a-3bd8bed9a0fc_Name">
    <vt:lpwstr>Internal</vt:lpwstr>
  </property>
  <property fmtid="{D5CDD505-2E9C-101B-9397-08002B2CF9AE}" pid="9" name="MSIP_Label_b6d50f11-2948-4504-b85a-3bd8bed9a0fc_SiteId">
    <vt:lpwstr>a8f2ac6f-681f-4361-b51f-c85d86014a17</vt:lpwstr>
  </property>
  <property fmtid="{D5CDD505-2E9C-101B-9397-08002B2CF9AE}" pid="10" name="MSIP_Label_b6d50f11-2948-4504-b85a-3bd8bed9a0fc_ActionId">
    <vt:lpwstr>0afe6053-11ec-44bf-865d-317fca578b67</vt:lpwstr>
  </property>
  <property fmtid="{D5CDD505-2E9C-101B-9397-08002B2CF9AE}" pid="11" name="MSIP_Label_b6d50f11-2948-4504-b85a-3bd8bed9a0fc_ContentBits">
    <vt:lpwstr>2</vt:lpwstr>
  </property>
</Properties>
</file>